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641" activeTab="1"/>
  </bookViews>
  <sheets>
    <sheet name="2011 - příjmy" sheetId="1" r:id="rId1"/>
    <sheet name="2011 - výdaje" sheetId="2" r:id="rId2"/>
    <sheet name="2011 - příjmy z činnosti" sheetId="3" r:id="rId3"/>
  </sheets>
  <definedNames/>
  <calcPr fullCalcOnLoad="1"/>
</workbook>
</file>

<file path=xl/sharedStrings.xml><?xml version="1.0" encoding="utf-8"?>
<sst xmlns="http://schemas.openxmlformats.org/spreadsheetml/2006/main" count="294" uniqueCount="247">
  <si>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</si>
  <si>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</si>
  <si>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</si>
  <si>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</si>
  <si>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</si>
  <si>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</si>
  <si>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</si>
  <si>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</si>
  <si>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</si>
  <si>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</si>
  <si>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</si>
  <si>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</si>
  <si>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</si>
  <si>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</si>
  <si>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</si>
  <si>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</si>
  <si>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</si>
  <si>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</si>
  <si>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</si>
  <si>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</si>
  <si>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pododdíl</t>
  </si>
  <si>
    <t>paragraf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</si>
  <si>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</si>
  <si>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</si>
  <si>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</si>
  <si>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</si>
  <si>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</si>
  <si>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</si>
  <si>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</si>
  <si>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</si>
  <si>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</si>
  <si>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</si>
  <si>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</si>
  <si>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</si>
  <si>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</si>
  <si>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</si>
  <si>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</si>
  <si>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</si>
  <si>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</si>
  <si>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</si>
  <si>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</si>
  <si>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</si>
  <si>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</si>
  <si>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</si>
  <si>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</si>
  <si>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</si>
  <si>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</si>
  <si>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</si>
  <si>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</si>
  <si>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</si>
  <si>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</si>
  <si>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</si>
  <si>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</si>
  <si>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</si>
  <si>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</si>
  <si>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</si>
  <si>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</si>
  <si>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</si>
  <si>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</si>
  <si>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</si>
  <si>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</si>
  <si>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</si>
  <si>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</si>
  <si>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</si>
  <si>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</si>
  <si>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</si>
  <si>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</si>
  <si>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</si>
  <si>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</si>
  <si>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</si>
  <si>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</si>
  <si>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</si>
  <si>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</si>
  <si>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</si>
  <si>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</si>
  <si>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</si>
  <si>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</si>
  <si>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</si>
  <si>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</si>
  <si>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</si>
  <si>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</si>
  <si>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</si>
  <si>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</si>
  <si>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</si>
  <si>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</si>
  <si>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</si>
  <si>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celkem</t>
  </si>
  <si>
    <t>Silnice</t>
  </si>
  <si>
    <t>Provoz veřejné silniční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</si>
  <si>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</si>
  <si>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</si>
  <si>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</si>
  <si>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</si>
  <si>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</si>
  <si>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</si>
  <si>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</si>
  <si>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</si>
  <si>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</si>
  <si>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</si>
  <si>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</si>
  <si>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</si>
  <si>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</si>
  <si>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</si>
  <si>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</si>
  <si>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</si>
  <si>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</si>
  <si>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</si>
  <si>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</si>
  <si>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</si>
  <si>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</si>
  <si>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</si>
  <si>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</si>
  <si>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</si>
  <si>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</si>
  <si>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</si>
  <si>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</si>
  <si>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</si>
  <si>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</si>
  <si>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</si>
  <si>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</si>
  <si>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</si>
  <si>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</si>
  <si>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</si>
  <si>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</si>
  <si>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</si>
  <si>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</si>
  <si>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</si>
  <si>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</si>
  <si>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</si>
  <si>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</si>
  <si>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</si>
  <si>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</si>
  <si>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</si>
  <si>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</si>
  <si>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</si>
  <si>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</si>
  <si>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</si>
  <si>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</si>
  <si>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</si>
  <si>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</si>
  <si>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</si>
  <si>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</si>
  <si>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Odměny</t>
  </si>
  <si>
    <t>členům</t>
  </si>
  <si>
    <t>zastupit.</t>
  </si>
  <si>
    <t xml:space="preserve">obcí a </t>
  </si>
  <si>
    <t>krajů</t>
  </si>
  <si>
    <t>dlouhodob.</t>
  </si>
  <si>
    <t>Neinv.</t>
  </si>
  <si>
    <t>příspěvky</t>
  </si>
  <si>
    <t>zřízeným</t>
  </si>
  <si>
    <t>příspěvk.</t>
  </si>
  <si>
    <t>organiz.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</si>
  <si>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</si>
  <si>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</si>
  <si>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</si>
  <si>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</si>
  <si>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</si>
  <si>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Podpora ostatních produkčních činností</t>
  </si>
  <si>
    <t>Ostatní činnosti j.n.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</si>
  <si>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</si>
  <si>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</si>
  <si>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</si>
  <si>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</si>
  <si>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</si>
  <si>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</si>
  <si>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</si>
  <si>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</si>
  <si>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</si>
  <si>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</si>
  <si>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</si>
  <si>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</si>
  <si>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</si>
  <si>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</si>
  <si>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</si>
  <si>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</si>
  <si>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</si>
  <si>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</si>
  <si>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</si>
  <si>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</si>
  <si>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</si>
  <si>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</si>
  <si>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</si>
  <si>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</si>
  <si>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</si>
  <si>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</si>
  <si>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</si>
  <si>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</si>
  <si>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</si>
  <si>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</si>
  <si>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</si>
  <si>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</si>
  <si>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</si>
  <si>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</si>
  <si>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</si>
  <si>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</si>
  <si>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</si>
  <si>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</si>
  <si>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</si>
  <si>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</si>
  <si>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</si>
  <si>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</si>
  <si>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</si>
  <si>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</si>
  <si>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</si>
  <si>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</si>
  <si>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</si>
  <si>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</si>
  <si>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</si>
  <si>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</si>
  <si>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</si>
  <si>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</si>
  <si>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>a drobn.</t>
  </si>
  <si>
    <t>Rozpočet zveřejněn dne :   ……………………………………...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</si>
  <si>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</si>
  <si>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</si>
  <si>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</si>
  <si>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</si>
  <si>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</si>
  <si>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</si>
  <si>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</si>
  <si>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</si>
  <si>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</si>
  <si>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Poplatek za likvidaci komunálního odpadu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</si>
  <si>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</si>
  <si>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</si>
  <si>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Plynovod </t>
  </si>
  <si>
    <t>Správa v lesním hospodářství</t>
  </si>
  <si>
    <t>Ostatní záležitosti pozemních komunikací</t>
  </si>
  <si>
    <t>Úrazové pojišťění</t>
  </si>
  <si>
    <t xml:space="preserve">Věcné </t>
  </si>
  <si>
    <t>dary</t>
  </si>
  <si>
    <t>Rezervy</t>
  </si>
  <si>
    <t>Školení</t>
  </si>
  <si>
    <t>Nebytový prostor</t>
  </si>
  <si>
    <t>Dividendy (akcie)</t>
  </si>
  <si>
    <t>Nákup pozemků</t>
  </si>
  <si>
    <t>Komunální služby a územní rozvoj (zaměstnanci přes ÚP)</t>
  </si>
  <si>
    <t>Městys Stará Říše</t>
  </si>
  <si>
    <t xml:space="preserve">                                             Razítko městyse, podpis starosty :</t>
  </si>
  <si>
    <r>
      <t xml:space="preserve">C/ ROZPIS  NEDAŇOVÝCH  PŘÍJMŮ  MĚSTYSE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</si>
  <si>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NA ROK   </t>
    </r>
    <r>
      <rPr>
        <b/>
        <sz val="22"/>
        <rFont val="Arial"/>
        <family val="2"/>
      </rPr>
      <t>2 0 1 2</t>
    </r>
  </si>
  <si>
    <t>Neinvestiční příspěvky</t>
  </si>
  <si>
    <t>Členský příspěvek Mikroregion</t>
  </si>
  <si>
    <t>Dopravní prostředky</t>
  </si>
  <si>
    <t>Rozpočet projednán a schválen v zastupitelstvu městyse dne : 26.1.2012</t>
  </si>
  <si>
    <t>válen ZM Stará Říše dne 26.01.2012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</si>
</sst>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6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medium"/>
      <bottom style="medium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wrapText="1"/>
    </xf>
    <xf numFmtId="0" fontId="10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3"/>
    </xf>
    <xf numFmtId="0" fontId="14" fillId="33" borderId="11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1" fillId="33" borderId="20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4" fillId="33" borderId="23" xfId="0" applyFont="1" applyFill="1" applyBorder="1" applyAlignment="1">
      <alignment horizontal="righ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vertical="center" wrapText="1"/>
    </xf>
    <xf numFmtId="0" fontId="31" fillId="33" borderId="26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vertical="top" wrapText="1"/>
    </xf>
    <xf numFmtId="0" fontId="10" fillId="33" borderId="29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9" fillId="33" borderId="18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vertical="top" wrapText="1"/>
    </xf>
    <xf numFmtId="0" fontId="10" fillId="33" borderId="14" xfId="0" applyFont="1" applyFill="1" applyBorder="1" applyAlignment="1">
      <alignment vertical="top" wrapText="1"/>
    </xf>
    <xf numFmtId="0" fontId="0" fillId="33" borderId="0" xfId="0" applyFill="1" applyAlignment="1">
      <alignment vertical="center"/>
    </xf>
    <xf numFmtId="0" fontId="16" fillId="33" borderId="28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18" fillId="33" borderId="2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10" fillId="33" borderId="30" xfId="0" applyFont="1" applyFill="1" applyBorder="1" applyAlignment="1">
      <alignment wrapText="1"/>
    </xf>
    <xf numFmtId="0" fontId="18" fillId="33" borderId="31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2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25" fillId="33" borderId="11" xfId="0" applyFont="1" applyFill="1" applyBorder="1" applyAlignment="1">
      <alignment wrapText="1"/>
    </xf>
    <xf numFmtId="0" fontId="11" fillId="33" borderId="23" xfId="0" applyFont="1" applyFill="1" applyBorder="1" applyAlignment="1">
      <alignment horizontal="center" wrapText="1"/>
    </xf>
    <xf numFmtId="0" fontId="10" fillId="33" borderId="26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vertical="center"/>
    </xf>
    <xf numFmtId="0" fontId="10" fillId="33" borderId="38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39" xfId="0" applyFont="1" applyFill="1" applyBorder="1" applyAlignment="1">
      <alignment horizontal="right" vertical="top" wrapText="1"/>
    </xf>
    <xf numFmtId="0" fontId="10" fillId="33" borderId="12" xfId="0" applyNumberFormat="1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33" borderId="33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10" fillId="33" borderId="32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72" fillId="33" borderId="40" xfId="0" applyFont="1" applyFill="1" applyBorder="1" applyAlignment="1">
      <alignment vertical="center" wrapText="1"/>
    </xf>
    <xf numFmtId="0" fontId="73" fillId="33" borderId="11" xfId="0" applyFont="1" applyFill="1" applyBorder="1" applyAlignment="1">
      <alignment wrapText="1"/>
    </xf>
    <xf numFmtId="0" fontId="74" fillId="33" borderId="41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7" fontId="32" fillId="33" borderId="30" xfId="0" applyNumberFormat="1" applyFont="1" applyFill="1" applyBorder="1" applyAlignment="1">
      <alignment horizontal="center" wrapText="1"/>
    </xf>
    <xf numFmtId="167" fontId="32" fillId="33" borderId="4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5" fillId="33" borderId="43" xfId="0" applyFont="1" applyFill="1" applyBorder="1" applyAlignment="1">
      <alignment horizontal="center" wrapText="1"/>
    </xf>
    <xf numFmtId="0" fontId="15" fillId="33" borderId="44" xfId="0" applyFont="1" applyFill="1" applyBorder="1" applyAlignment="1">
      <alignment horizontal="center" wrapText="1"/>
    </xf>
    <xf numFmtId="0" fontId="15" fillId="33" borderId="45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75" fillId="33" borderId="50" xfId="0" applyFont="1" applyFill="1" applyBorder="1" applyAlignment="1">
      <alignment wrapText="1"/>
    </xf>
    <xf numFmtId="0" fontId="75" fillId="33" borderId="51" xfId="0" applyFont="1" applyFill="1" applyBorder="1" applyAlignment="1">
      <alignment wrapText="1"/>
    </xf>
    <xf numFmtId="0" fontId="75" fillId="33" borderId="52" xfId="0" applyFont="1" applyFill="1" applyBorder="1" applyAlignment="1">
      <alignment wrapText="1"/>
    </xf>
    <xf numFmtId="0" fontId="9" fillId="33" borderId="30" xfId="0" applyFont="1" applyFill="1" applyBorder="1" applyAlignment="1">
      <alignment horizontal="center" vertical="top" wrapText="1"/>
    </xf>
    <xf numFmtId="0" fontId="9" fillId="33" borderId="32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45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167" fontId="32" fillId="33" borderId="30" xfId="0" applyNumberFormat="1" applyFont="1" applyFill="1" applyBorder="1" applyAlignment="1">
      <alignment horizontal="center" wrapText="1"/>
    </xf>
    <xf numFmtId="167" fontId="32" fillId="33" borderId="42" xfId="0" applyNumberFormat="1" applyFont="1" applyFill="1" applyBorder="1" applyAlignment="1">
      <alignment horizontal="center" wrapText="1"/>
    </xf>
    <xf numFmtId="167" fontId="32" fillId="33" borderId="28" xfId="0" applyNumberFormat="1" applyFont="1" applyFill="1" applyBorder="1" applyAlignment="1">
      <alignment horizontal="center" wrapText="1"/>
    </xf>
    <xf numFmtId="167" fontId="32" fillId="33" borderId="49" xfId="0" applyNumberFormat="1" applyFont="1" applyFill="1" applyBorder="1" applyAlignment="1">
      <alignment horizontal="center" wrapText="1"/>
    </xf>
    <xf numFmtId="0" fontId="10" fillId="33" borderId="29" xfId="0" applyFont="1" applyFill="1" applyBorder="1" applyAlignment="1">
      <alignment wrapText="1"/>
    </xf>
    <xf numFmtId="0" fontId="10" fillId="33" borderId="54" xfId="0" applyFont="1" applyFill="1" applyBorder="1" applyAlignment="1">
      <alignment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75" fillId="33" borderId="27" xfId="0" applyFont="1" applyFill="1" applyBorder="1" applyAlignment="1">
      <alignment wrapText="1"/>
    </xf>
    <xf numFmtId="0" fontId="75" fillId="33" borderId="58" xfId="0" applyFont="1" applyFill="1" applyBorder="1" applyAlignment="1">
      <alignment wrapText="1"/>
    </xf>
    <xf numFmtId="0" fontId="21" fillId="33" borderId="20" xfId="0" applyFont="1" applyFill="1" applyBorder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0" fillId="33" borderId="31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wrapText="1"/>
    </xf>
    <xf numFmtId="0" fontId="7" fillId="33" borderId="59" xfId="0" applyFont="1" applyFill="1" applyBorder="1" applyAlignment="1">
      <alignment vertical="top" wrapText="1"/>
    </xf>
    <xf numFmtId="0" fontId="7" fillId="33" borderId="60" xfId="0" applyFont="1" applyFill="1" applyBorder="1" applyAlignment="1">
      <alignment vertical="top" wrapText="1"/>
    </xf>
    <xf numFmtId="0" fontId="0" fillId="33" borderId="26" xfId="0" applyFill="1" applyBorder="1" applyAlignment="1">
      <alignment wrapText="1"/>
    </xf>
    <xf numFmtId="0" fontId="21" fillId="33" borderId="20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22" fillId="33" borderId="53" xfId="0" applyFont="1" applyFill="1" applyBorder="1" applyAlignment="1">
      <alignment vertical="center" wrapText="1"/>
    </xf>
    <xf numFmtId="0" fontId="22" fillId="33" borderId="45" xfId="0" applyFont="1" applyFill="1" applyBorder="1" applyAlignment="1">
      <alignment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wrapText="1"/>
    </xf>
    <xf numFmtId="0" fontId="10" fillId="33" borderId="65" xfId="0" applyFont="1" applyFill="1" applyBorder="1" applyAlignment="1">
      <alignment wrapText="1"/>
    </xf>
    <xf numFmtId="0" fontId="10" fillId="33" borderId="66" xfId="0" applyFont="1" applyFill="1" applyBorder="1" applyAlignment="1">
      <alignment wrapText="1"/>
    </xf>
    <xf numFmtId="0" fontId="10" fillId="33" borderId="30" xfId="0" applyFont="1" applyFill="1" applyBorder="1" applyAlignment="1">
      <alignment wrapText="1"/>
    </xf>
    <xf numFmtId="0" fontId="10" fillId="33" borderId="32" xfId="0" applyFont="1" applyFill="1" applyBorder="1" applyAlignment="1">
      <alignment wrapText="1"/>
    </xf>
    <xf numFmtId="0" fontId="10" fillId="33" borderId="33" xfId="0" applyFont="1" applyFill="1" applyBorder="1" applyAlignment="1">
      <alignment wrapText="1"/>
    </xf>
    <xf numFmtId="0" fontId="33" fillId="33" borderId="30" xfId="0" applyFont="1" applyFill="1" applyBorder="1" applyAlignment="1">
      <alignment wrapText="1"/>
    </xf>
    <xf numFmtId="0" fontId="33" fillId="33" borderId="32" xfId="0" applyFont="1" applyFill="1" applyBorder="1" applyAlignment="1">
      <alignment wrapText="1"/>
    </xf>
    <xf numFmtId="0" fontId="33" fillId="33" borderId="33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0">
      <selection activeCell="J29" sqref="J29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5.75">
      <c r="A1" s="1"/>
      <c r="B1" s="121" t="s">
        <v>238</v>
      </c>
      <c r="C1" s="37"/>
    </row>
    <row r="3" ht="12.75" customHeight="1">
      <c r="A3" s="2"/>
    </row>
    <row r="4" spans="1:4" ht="27.75">
      <c r="A4" s="136" t="s">
        <v>241</v>
      </c>
      <c r="B4" s="136"/>
      <c r="C4" s="136"/>
      <c r="D4" s="136"/>
    </row>
    <row r="7" spans="1:3" ht="18">
      <c r="A7" s="116" t="s">
        <v>224</v>
      </c>
      <c r="C7" s="118"/>
    </row>
    <row r="8" ht="13.5" thickBot="1"/>
    <row r="9" spans="1:4" s="60" customFormat="1" ht="12.75" customHeight="1" thickTop="1">
      <c r="A9" s="56" t="s">
        <v>22</v>
      </c>
      <c r="B9" s="57" t="s">
        <v>0</v>
      </c>
      <c r="C9" s="58"/>
      <c r="D9" s="59"/>
    </row>
    <row r="10" spans="1:4" s="60" customFormat="1" ht="13.5" customHeight="1">
      <c r="A10" s="61" t="s">
        <v>23</v>
      </c>
      <c r="B10" s="62" t="s">
        <v>1</v>
      </c>
      <c r="C10" s="63" t="s">
        <v>2</v>
      </c>
      <c r="D10" s="64" t="s">
        <v>3</v>
      </c>
    </row>
    <row r="11" spans="1:4" s="60" customFormat="1" ht="16.5" thickBot="1">
      <c r="A11" s="61"/>
      <c r="B11" s="62" t="s">
        <v>4</v>
      </c>
      <c r="C11" s="65"/>
      <c r="D11" s="66"/>
    </row>
    <row r="12" spans="1:4" s="12" customFormat="1" ht="15.75" customHeight="1" thickBot="1">
      <c r="A12" s="33">
        <v>1</v>
      </c>
      <c r="B12" s="34" t="s">
        <v>5</v>
      </c>
      <c r="C12" s="29" t="s">
        <v>222</v>
      </c>
      <c r="D12" s="128">
        <f>'2011 - příjmy z činnosti'!T34</f>
        <v>840</v>
      </c>
    </row>
    <row r="13" spans="1:4" s="12" customFormat="1" ht="15.75" customHeight="1">
      <c r="A13" s="9">
        <v>2</v>
      </c>
      <c r="B13" s="10" t="s">
        <v>5</v>
      </c>
      <c r="C13" s="13" t="s">
        <v>6</v>
      </c>
      <c r="D13" s="14" t="s">
        <v>5</v>
      </c>
    </row>
    <row r="14" spans="1:4" s="12" customFormat="1" ht="15.75" customHeight="1">
      <c r="A14" s="9">
        <v>3</v>
      </c>
      <c r="B14" s="15">
        <v>1111</v>
      </c>
      <c r="C14" s="16" t="s">
        <v>7</v>
      </c>
      <c r="D14" s="113">
        <v>1132</v>
      </c>
    </row>
    <row r="15" spans="1:4" s="12" customFormat="1" ht="15.75" customHeight="1">
      <c r="A15" s="9">
        <v>4</v>
      </c>
      <c r="B15" s="15">
        <v>1112</v>
      </c>
      <c r="C15" s="16" t="s">
        <v>8</v>
      </c>
      <c r="D15" s="11">
        <v>186</v>
      </c>
    </row>
    <row r="16" spans="1:4" s="12" customFormat="1" ht="15.75" customHeight="1">
      <c r="A16" s="9">
        <v>5</v>
      </c>
      <c r="B16" s="15">
        <v>1121</v>
      </c>
      <c r="C16" s="16" t="s">
        <v>9</v>
      </c>
      <c r="D16" s="11">
        <v>1095</v>
      </c>
    </row>
    <row r="17" spans="1:4" s="12" customFormat="1" ht="15.75" customHeight="1">
      <c r="A17" s="9">
        <v>6</v>
      </c>
      <c r="B17" s="15">
        <v>1122</v>
      </c>
      <c r="C17" s="16" t="s">
        <v>10</v>
      </c>
      <c r="D17" s="11">
        <v>52</v>
      </c>
    </row>
    <row r="18" spans="1:4" s="12" customFormat="1" ht="15.75" customHeight="1">
      <c r="A18" s="9">
        <v>7</v>
      </c>
      <c r="B18" s="15">
        <v>1211</v>
      </c>
      <c r="C18" s="16" t="s">
        <v>138</v>
      </c>
      <c r="D18" s="11">
        <v>2292</v>
      </c>
    </row>
    <row r="19" spans="1:4" s="12" customFormat="1" ht="15.75" customHeight="1">
      <c r="A19" s="9">
        <v>8</v>
      </c>
      <c r="B19" s="15">
        <v>1361</v>
      </c>
      <c r="C19" s="16" t="s">
        <v>11</v>
      </c>
      <c r="D19" s="11">
        <v>54</v>
      </c>
    </row>
    <row r="20" spans="1:4" s="12" customFormat="1" ht="15.75" customHeight="1">
      <c r="A20" s="9">
        <v>9</v>
      </c>
      <c r="B20" s="15">
        <v>1337</v>
      </c>
      <c r="C20" s="16" t="s">
        <v>223</v>
      </c>
      <c r="D20" s="11">
        <v>158</v>
      </c>
    </row>
    <row r="21" spans="1:4" s="12" customFormat="1" ht="15.75" customHeight="1">
      <c r="A21" s="9">
        <v>10</v>
      </c>
      <c r="B21" s="15">
        <v>1341</v>
      </c>
      <c r="C21" s="16" t="s">
        <v>12</v>
      </c>
      <c r="D21" s="11">
        <v>5</v>
      </c>
    </row>
    <row r="22" spans="1:4" s="12" customFormat="1" ht="15.75" customHeight="1">
      <c r="A22" s="9">
        <v>11</v>
      </c>
      <c r="B22" s="15">
        <v>1342</v>
      </c>
      <c r="C22" s="16" t="s">
        <v>172</v>
      </c>
      <c r="D22" s="11"/>
    </row>
    <row r="23" spans="1:4" s="12" customFormat="1" ht="15.75" customHeight="1">
      <c r="A23" s="9">
        <v>12</v>
      </c>
      <c r="B23" s="15">
        <v>1343</v>
      </c>
      <c r="C23" s="16" t="s">
        <v>13</v>
      </c>
      <c r="D23" s="11"/>
    </row>
    <row r="24" spans="1:4" s="12" customFormat="1" ht="15.75" customHeight="1">
      <c r="A24" s="9">
        <v>13</v>
      </c>
      <c r="B24" s="15">
        <v>1344</v>
      </c>
      <c r="C24" s="16" t="s">
        <v>14</v>
      </c>
      <c r="D24" s="11"/>
    </row>
    <row r="25" spans="1:4" s="12" customFormat="1" ht="15.75" customHeight="1">
      <c r="A25" s="9">
        <v>14</v>
      </c>
      <c r="B25" s="15">
        <v>1345</v>
      </c>
      <c r="C25" s="16" t="s">
        <v>175</v>
      </c>
      <c r="D25" s="11"/>
    </row>
    <row r="26" spans="1:4" s="12" customFormat="1" ht="15.75" customHeight="1">
      <c r="A26" s="9">
        <v>15</v>
      </c>
      <c r="B26" s="15">
        <v>1347</v>
      </c>
      <c r="C26" s="16" t="s">
        <v>15</v>
      </c>
      <c r="D26" s="11"/>
    </row>
    <row r="27" spans="1:4" s="12" customFormat="1" ht="15.75" customHeight="1">
      <c r="A27" s="9">
        <v>16</v>
      </c>
      <c r="B27" s="15">
        <v>1511</v>
      </c>
      <c r="C27" s="16" t="s">
        <v>16</v>
      </c>
      <c r="D27" s="11">
        <v>476.36</v>
      </c>
    </row>
    <row r="28" spans="1:4" s="12" customFormat="1" ht="15.75" customHeight="1">
      <c r="A28" s="9">
        <v>17</v>
      </c>
      <c r="B28" s="17"/>
      <c r="C28" s="17"/>
      <c r="D28" s="11"/>
    </row>
    <row r="29" spans="1:4" s="12" customFormat="1" ht="15.75" customHeight="1" thickBot="1">
      <c r="A29" s="31">
        <v>18</v>
      </c>
      <c r="B29" s="26"/>
      <c r="C29" s="26"/>
      <c r="D29" s="27"/>
    </row>
    <row r="30" spans="1:4" s="12" customFormat="1" ht="15.75" customHeight="1" thickBot="1">
      <c r="A30" s="32">
        <v>19</v>
      </c>
      <c r="B30" s="28" t="s">
        <v>5</v>
      </c>
      <c r="C30" s="29" t="s">
        <v>176</v>
      </c>
      <c r="D30" s="30">
        <f>SUM(D14:D29)</f>
        <v>5450.36</v>
      </c>
    </row>
    <row r="31" spans="1:4" s="12" customFormat="1" ht="15.75" customHeight="1">
      <c r="A31" s="9">
        <v>20</v>
      </c>
      <c r="B31" s="10" t="s">
        <v>5</v>
      </c>
      <c r="C31" s="13" t="s">
        <v>17</v>
      </c>
      <c r="D31" s="14" t="s">
        <v>5</v>
      </c>
    </row>
    <row r="32" spans="1:4" s="12" customFormat="1" ht="15.75" customHeight="1">
      <c r="A32" s="9">
        <v>21</v>
      </c>
      <c r="B32" s="15">
        <v>4112</v>
      </c>
      <c r="C32" s="16" t="s">
        <v>214</v>
      </c>
      <c r="D32" s="11">
        <v>296.9</v>
      </c>
    </row>
    <row r="33" spans="1:4" s="12" customFormat="1" ht="15.75" customHeight="1">
      <c r="A33" s="18" t="s">
        <v>139</v>
      </c>
      <c r="B33" s="17"/>
      <c r="C33" s="19" t="s">
        <v>18</v>
      </c>
      <c r="D33" s="11">
        <v>214.7</v>
      </c>
    </row>
    <row r="34" spans="1:4" s="12" customFormat="1" ht="15.75" customHeight="1">
      <c r="A34" s="18" t="s">
        <v>140</v>
      </c>
      <c r="B34" s="17"/>
      <c r="C34" s="20" t="s">
        <v>177</v>
      </c>
      <c r="D34" s="11">
        <v>82.2</v>
      </c>
    </row>
    <row r="35" spans="1:4" s="12" customFormat="1" ht="15.75" customHeight="1">
      <c r="A35" s="9">
        <v>22</v>
      </c>
      <c r="B35" s="125">
        <v>4121</v>
      </c>
      <c r="C35" s="16" t="s">
        <v>215</v>
      </c>
      <c r="D35" s="11">
        <v>53.768</v>
      </c>
    </row>
    <row r="36" spans="1:4" s="12" customFormat="1" ht="15.75" customHeight="1" thickBot="1">
      <c r="A36" s="31">
        <v>23</v>
      </c>
      <c r="B36" s="126"/>
      <c r="C36" s="127"/>
      <c r="D36" s="27"/>
    </row>
    <row r="37" spans="1:4" s="12" customFormat="1" ht="15.75" customHeight="1" thickBot="1" thickTop="1">
      <c r="A37" s="51">
        <v>24</v>
      </c>
      <c r="B37" s="52" t="s">
        <v>5</v>
      </c>
      <c r="C37" s="54" t="s">
        <v>211</v>
      </c>
      <c r="D37" s="53">
        <f>D12+D30+D32+D35</f>
        <v>6641.027999999999</v>
      </c>
    </row>
    <row r="38" spans="1:4" s="12" customFormat="1" ht="15.75" customHeight="1" thickTop="1">
      <c r="A38" s="9">
        <v>25</v>
      </c>
      <c r="B38" s="15">
        <v>8115</v>
      </c>
      <c r="C38" s="16" t="s">
        <v>19</v>
      </c>
      <c r="D38" s="11"/>
    </row>
    <row r="39" spans="1:4" s="12" customFormat="1" ht="15.75" customHeight="1">
      <c r="A39" s="9">
        <v>26</v>
      </c>
      <c r="B39" s="24">
        <v>8123</v>
      </c>
      <c r="C39" s="25" t="s">
        <v>136</v>
      </c>
      <c r="D39" s="11"/>
    </row>
    <row r="40" spans="1:4" s="12" customFormat="1" ht="15" customHeight="1">
      <c r="A40" s="21">
        <v>27</v>
      </c>
      <c r="B40" s="24">
        <v>8124</v>
      </c>
      <c r="C40" s="25" t="s">
        <v>137</v>
      </c>
      <c r="D40" s="11"/>
    </row>
    <row r="41" spans="1:4" s="60" customFormat="1" ht="12.75" customHeight="1">
      <c r="A41" s="137"/>
      <c r="B41" s="138"/>
      <c r="C41" s="139"/>
      <c r="D41" s="146">
        <f>SUM(D12+D30+D32+D35)</f>
        <v>6641.027999999999</v>
      </c>
    </row>
    <row r="42" spans="1:4" s="60" customFormat="1" ht="12.75" customHeight="1">
      <c r="A42" s="140" t="s">
        <v>173</v>
      </c>
      <c r="B42" s="141"/>
      <c r="C42" s="142"/>
      <c r="D42" s="147"/>
    </row>
    <row r="43" spans="1:4" s="60" customFormat="1" ht="12.75" customHeight="1" thickBot="1">
      <c r="A43" s="143" t="s">
        <v>141</v>
      </c>
      <c r="B43" s="144"/>
      <c r="C43" s="145"/>
      <c r="D43" s="148"/>
    </row>
    <row r="44" spans="1:4" ht="12.75" customHeight="1" thickTop="1">
      <c r="A44" s="35"/>
      <c r="B44" s="35"/>
      <c r="C44" s="35"/>
      <c r="D44" s="36"/>
    </row>
    <row r="45" spans="1:3" ht="12" customHeight="1">
      <c r="A45" t="s">
        <v>213</v>
      </c>
      <c r="C45" s="133">
        <v>40935</v>
      </c>
    </row>
    <row r="46" ht="12" customHeight="1"/>
    <row r="47" spans="1:3" ht="12.75" customHeight="1">
      <c r="A47" s="5" t="s">
        <v>245</v>
      </c>
      <c r="C47" s="131" t="s">
        <v>246</v>
      </c>
    </row>
    <row r="48" ht="12.75" customHeight="1"/>
    <row r="49" spans="1:3" ht="12.75" customHeight="1">
      <c r="A49" s="49"/>
      <c r="B49" s="50"/>
      <c r="C49" s="37" t="s">
        <v>239</v>
      </c>
    </row>
    <row r="50" ht="12.75" customHeight="1"/>
    <row r="51" ht="12.75" customHeight="1"/>
    <row r="52" ht="12.75" customHeight="1">
      <c r="C52" s="132"/>
    </row>
    <row r="53" ht="12.75" customHeight="1">
      <c r="A53" s="1"/>
    </row>
    <row r="104" ht="25.5" customHeight="1"/>
    <row r="105" spans="1:6" ht="12.75">
      <c r="A105" s="8"/>
      <c r="B105" s="8"/>
      <c r="C105" s="8"/>
      <c r="D105" s="8"/>
      <c r="E105" s="8"/>
      <c r="F105" s="8"/>
    </row>
    <row r="106" ht="15.75">
      <c r="A106" s="3"/>
    </row>
  </sheetData>
  <sheetProtection/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480314960629921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80" zoomScaleNormal="80" zoomScalePageLayoutView="0" workbookViewId="0" topLeftCell="A1">
      <pane xSplit="4" ySplit="8" topLeftCell="W3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I53" sqref="AI53"/>
    </sheetView>
  </sheetViews>
  <sheetFormatPr defaultColWidth="9.00390625" defaultRowHeight="12.75"/>
  <cols>
    <col min="1" max="1" width="6.375" style="0" customWidth="1"/>
    <col min="4" max="4" width="21.25390625" style="0" customWidth="1"/>
    <col min="12" max="12" width="9.375" style="0" customWidth="1"/>
    <col min="35" max="35" width="11.25390625" style="0" customWidth="1"/>
    <col min="36" max="36" width="6.375" style="0" customWidth="1"/>
  </cols>
  <sheetData>
    <row r="1" spans="1:18" ht="18.75">
      <c r="A1" s="45" t="s">
        <v>225</v>
      </c>
      <c r="G1" s="118"/>
      <c r="P1" t="s">
        <v>155</v>
      </c>
      <c r="R1" t="s">
        <v>153</v>
      </c>
    </row>
    <row r="2" spans="1:35" ht="16.5" thickBot="1">
      <c r="A2" s="1"/>
      <c r="Q2" t="s">
        <v>154</v>
      </c>
      <c r="AI2" s="39" t="s">
        <v>156</v>
      </c>
    </row>
    <row r="3" spans="1:36" s="60" customFormat="1" ht="52.5" thickTop="1">
      <c r="A3" s="167" t="s">
        <v>99</v>
      </c>
      <c r="B3" s="68"/>
      <c r="C3" s="170" t="s">
        <v>100</v>
      </c>
      <c r="D3" s="171"/>
      <c r="E3" s="69" t="s">
        <v>29</v>
      </c>
      <c r="F3" s="69" t="s">
        <v>32</v>
      </c>
      <c r="G3" s="69" t="s">
        <v>142</v>
      </c>
      <c r="H3" s="69" t="s">
        <v>35</v>
      </c>
      <c r="I3" s="69" t="s">
        <v>39</v>
      </c>
      <c r="J3" s="149" t="s">
        <v>229</v>
      </c>
      <c r="K3" s="69" t="s">
        <v>42</v>
      </c>
      <c r="L3" s="69" t="s">
        <v>46</v>
      </c>
      <c r="M3" s="69" t="s">
        <v>49</v>
      </c>
      <c r="N3" s="149" t="s">
        <v>52</v>
      </c>
      <c r="O3" s="69" t="s">
        <v>53</v>
      </c>
      <c r="P3" s="69" t="s">
        <v>56</v>
      </c>
      <c r="Q3" s="69" t="s">
        <v>58</v>
      </c>
      <c r="R3" s="69" t="s">
        <v>58</v>
      </c>
      <c r="S3" s="69" t="s">
        <v>58</v>
      </c>
      <c r="T3" s="103" t="s">
        <v>233</v>
      </c>
      <c r="U3" s="69" t="s">
        <v>49</v>
      </c>
      <c r="V3" s="69" t="s">
        <v>64</v>
      </c>
      <c r="W3" s="69" t="s">
        <v>68</v>
      </c>
      <c r="X3" s="69" t="s">
        <v>73</v>
      </c>
      <c r="Y3" s="69" t="s">
        <v>242</v>
      </c>
      <c r="Z3" s="69" t="s">
        <v>74</v>
      </c>
      <c r="AA3" s="69" t="s">
        <v>230</v>
      </c>
      <c r="AB3" s="69" t="s">
        <v>79</v>
      </c>
      <c r="AC3" s="69" t="s">
        <v>243</v>
      </c>
      <c r="AD3" s="69" t="s">
        <v>148</v>
      </c>
      <c r="AE3" s="69" t="s">
        <v>232</v>
      </c>
      <c r="AF3" s="69" t="s">
        <v>83</v>
      </c>
      <c r="AG3" s="69" t="s">
        <v>244</v>
      </c>
      <c r="AH3" s="69"/>
      <c r="AI3" s="96"/>
      <c r="AJ3" s="70"/>
    </row>
    <row r="4" spans="1:36" s="60" customFormat="1" ht="12.75" customHeight="1">
      <c r="A4" s="168"/>
      <c r="B4" s="62" t="s">
        <v>24</v>
      </c>
      <c r="C4" s="172"/>
      <c r="D4" s="173"/>
      <c r="E4" s="71" t="s">
        <v>30</v>
      </c>
      <c r="F4" s="71" t="s">
        <v>33</v>
      </c>
      <c r="G4" s="71" t="s">
        <v>143</v>
      </c>
      <c r="H4" s="71" t="s">
        <v>36</v>
      </c>
      <c r="I4" s="71" t="s">
        <v>36</v>
      </c>
      <c r="J4" s="150"/>
      <c r="K4" s="71" t="s">
        <v>43</v>
      </c>
      <c r="L4" s="71" t="s">
        <v>47</v>
      </c>
      <c r="M4" s="71" t="s">
        <v>50</v>
      </c>
      <c r="N4" s="150"/>
      <c r="O4" s="71" t="s">
        <v>54</v>
      </c>
      <c r="P4" s="71" t="s">
        <v>57</v>
      </c>
      <c r="Q4" s="71" t="s">
        <v>59</v>
      </c>
      <c r="R4" s="71" t="s">
        <v>200</v>
      </c>
      <c r="S4" s="71" t="s">
        <v>60</v>
      </c>
      <c r="T4" s="104"/>
      <c r="U4" s="71" t="s">
        <v>202</v>
      </c>
      <c r="V4" s="71" t="s">
        <v>65</v>
      </c>
      <c r="W4" s="71" t="s">
        <v>69</v>
      </c>
      <c r="X4" s="71" t="s">
        <v>67</v>
      </c>
      <c r="Y4" s="71"/>
      <c r="Z4" s="71" t="s">
        <v>75</v>
      </c>
      <c r="AA4" s="71" t="s">
        <v>231</v>
      </c>
      <c r="AB4" s="71" t="s">
        <v>80</v>
      </c>
      <c r="AC4" s="71"/>
      <c r="AD4" s="71" t="s">
        <v>149</v>
      </c>
      <c r="AE4" s="71"/>
      <c r="AF4" s="71" t="s">
        <v>84</v>
      </c>
      <c r="AG4" s="71"/>
      <c r="AH4" s="71" t="s">
        <v>236</v>
      </c>
      <c r="AI4" s="97" t="s">
        <v>74</v>
      </c>
      <c r="AJ4" s="72" t="s">
        <v>22</v>
      </c>
    </row>
    <row r="5" spans="1:36" s="60" customFormat="1" ht="12.75" customHeight="1">
      <c r="A5" s="168"/>
      <c r="B5" s="62" t="s">
        <v>25</v>
      </c>
      <c r="C5" s="172"/>
      <c r="D5" s="173"/>
      <c r="E5" s="71" t="s">
        <v>31</v>
      </c>
      <c r="F5" s="71" t="s">
        <v>34</v>
      </c>
      <c r="G5" s="71" t="s">
        <v>144</v>
      </c>
      <c r="H5" s="71" t="s">
        <v>37</v>
      </c>
      <c r="I5" s="71" t="s">
        <v>198</v>
      </c>
      <c r="J5" s="150"/>
      <c r="K5" s="71" t="s">
        <v>44</v>
      </c>
      <c r="L5" s="71" t="s">
        <v>147</v>
      </c>
      <c r="M5" s="71" t="s">
        <v>51</v>
      </c>
      <c r="N5" s="150"/>
      <c r="O5" s="71" t="s">
        <v>55</v>
      </c>
      <c r="P5" s="71" t="s">
        <v>199</v>
      </c>
      <c r="Q5" s="73"/>
      <c r="R5" s="71" t="s">
        <v>65</v>
      </c>
      <c r="S5" s="71" t="s">
        <v>61</v>
      </c>
      <c r="T5" s="104"/>
      <c r="U5" s="71" t="s">
        <v>63</v>
      </c>
      <c r="V5" s="71" t="s">
        <v>66</v>
      </c>
      <c r="W5" s="71" t="s">
        <v>70</v>
      </c>
      <c r="X5" s="71"/>
      <c r="Y5" s="71"/>
      <c r="Z5" s="71" t="s">
        <v>76</v>
      </c>
      <c r="AA5" s="73"/>
      <c r="AB5" s="71" t="s">
        <v>81</v>
      </c>
      <c r="AC5" s="71"/>
      <c r="AD5" s="71" t="s">
        <v>150</v>
      </c>
      <c r="AE5" s="73"/>
      <c r="AF5" s="71" t="s">
        <v>85</v>
      </c>
      <c r="AG5" s="71"/>
      <c r="AH5" s="71" t="s">
        <v>112</v>
      </c>
      <c r="AI5" s="97" t="s">
        <v>86</v>
      </c>
      <c r="AJ5" s="72" t="s">
        <v>23</v>
      </c>
    </row>
    <row r="6" spans="1:36" s="60" customFormat="1" ht="12.75">
      <c r="A6" s="168"/>
      <c r="B6" s="62" t="s">
        <v>20</v>
      </c>
      <c r="C6" s="172"/>
      <c r="D6" s="173"/>
      <c r="E6" s="74" t="s">
        <v>195</v>
      </c>
      <c r="F6" s="73"/>
      <c r="G6" s="71" t="s">
        <v>145</v>
      </c>
      <c r="H6" s="71" t="s">
        <v>38</v>
      </c>
      <c r="I6" s="71" t="s">
        <v>40</v>
      </c>
      <c r="J6" s="150"/>
      <c r="K6" s="71" t="s">
        <v>45</v>
      </c>
      <c r="L6" s="74" t="s">
        <v>48</v>
      </c>
      <c r="M6" s="73"/>
      <c r="N6" s="150"/>
      <c r="O6" s="73"/>
      <c r="P6" s="73"/>
      <c r="Q6" s="73"/>
      <c r="R6" s="71" t="s">
        <v>201</v>
      </c>
      <c r="S6" s="71" t="s">
        <v>62</v>
      </c>
      <c r="T6" s="104"/>
      <c r="U6" s="73"/>
      <c r="V6" s="71" t="s">
        <v>67</v>
      </c>
      <c r="W6" s="71" t="s">
        <v>71</v>
      </c>
      <c r="X6" s="73"/>
      <c r="Y6" s="73"/>
      <c r="Z6" s="71" t="s">
        <v>77</v>
      </c>
      <c r="AA6" s="73"/>
      <c r="AB6" s="71" t="s">
        <v>82</v>
      </c>
      <c r="AC6" s="71"/>
      <c r="AD6" s="74" t="s">
        <v>151</v>
      </c>
      <c r="AE6" s="73"/>
      <c r="AF6" s="73"/>
      <c r="AG6" s="73"/>
      <c r="AH6" s="71"/>
      <c r="AI6" s="98"/>
      <c r="AJ6" s="72"/>
    </row>
    <row r="7" spans="1:36" s="60" customFormat="1" ht="12.75">
      <c r="A7" s="168"/>
      <c r="B7" s="62" t="s">
        <v>21</v>
      </c>
      <c r="C7" s="172"/>
      <c r="D7" s="173"/>
      <c r="E7" s="75" t="s">
        <v>196</v>
      </c>
      <c r="F7" s="76"/>
      <c r="G7" s="22" t="s">
        <v>146</v>
      </c>
      <c r="H7" s="22" t="s">
        <v>197</v>
      </c>
      <c r="I7" s="22" t="s">
        <v>41</v>
      </c>
      <c r="J7" s="151"/>
      <c r="K7" s="76"/>
      <c r="L7" s="76"/>
      <c r="M7" s="76"/>
      <c r="N7" s="151"/>
      <c r="O7" s="76"/>
      <c r="P7" s="76"/>
      <c r="Q7" s="76"/>
      <c r="R7" s="76"/>
      <c r="S7" s="76"/>
      <c r="T7" s="105"/>
      <c r="U7" s="76"/>
      <c r="V7" s="76"/>
      <c r="W7" s="22" t="s">
        <v>72</v>
      </c>
      <c r="X7" s="76"/>
      <c r="Y7" s="76"/>
      <c r="Z7" s="22" t="s">
        <v>78</v>
      </c>
      <c r="AA7" s="76"/>
      <c r="AB7" s="76"/>
      <c r="AC7" s="76"/>
      <c r="AD7" s="75" t="s">
        <v>152</v>
      </c>
      <c r="AE7" s="76"/>
      <c r="AF7" s="76"/>
      <c r="AG7" s="76"/>
      <c r="AH7" s="76"/>
      <c r="AI7" s="99"/>
      <c r="AJ7" s="77"/>
    </row>
    <row r="8" spans="1:36" s="60" customFormat="1" ht="18.75">
      <c r="A8" s="169"/>
      <c r="B8" s="4"/>
      <c r="C8" s="174"/>
      <c r="D8" s="175"/>
      <c r="E8" s="78">
        <v>5011</v>
      </c>
      <c r="F8" s="78">
        <v>5021</v>
      </c>
      <c r="G8" s="78">
        <v>5023</v>
      </c>
      <c r="H8" s="78">
        <v>5031</v>
      </c>
      <c r="I8" s="78">
        <v>5032</v>
      </c>
      <c r="J8" s="78">
        <v>5038</v>
      </c>
      <c r="K8" s="78">
        <v>5136</v>
      </c>
      <c r="L8" s="78">
        <v>5137</v>
      </c>
      <c r="M8" s="78">
        <v>5139</v>
      </c>
      <c r="N8" s="78">
        <v>5153</v>
      </c>
      <c r="O8" s="78">
        <v>5154</v>
      </c>
      <c r="P8" s="78">
        <v>5156</v>
      </c>
      <c r="Q8" s="78">
        <v>5161</v>
      </c>
      <c r="R8" s="78">
        <v>5162</v>
      </c>
      <c r="S8" s="78">
        <v>5163</v>
      </c>
      <c r="T8" s="122">
        <v>5167</v>
      </c>
      <c r="U8" s="78">
        <v>5169</v>
      </c>
      <c r="V8" s="78">
        <v>5171</v>
      </c>
      <c r="W8" s="78">
        <v>5173</v>
      </c>
      <c r="X8" s="78">
        <v>5175</v>
      </c>
      <c r="Y8" s="78">
        <v>5192</v>
      </c>
      <c r="Z8" s="78">
        <v>5193</v>
      </c>
      <c r="AA8" s="78">
        <v>5194</v>
      </c>
      <c r="AB8" s="78">
        <v>5321</v>
      </c>
      <c r="AC8" s="78">
        <v>5329</v>
      </c>
      <c r="AD8" s="78">
        <v>5331</v>
      </c>
      <c r="AE8" s="78">
        <v>5901</v>
      </c>
      <c r="AF8" s="78">
        <v>6121</v>
      </c>
      <c r="AG8" s="78">
        <v>6123</v>
      </c>
      <c r="AH8" s="78">
        <v>6130</v>
      </c>
      <c r="AI8" s="100"/>
      <c r="AJ8" s="7"/>
    </row>
    <row r="9" spans="1:36" ht="27.75" customHeight="1">
      <c r="A9" s="23">
        <v>1</v>
      </c>
      <c r="B9" s="42">
        <v>1019</v>
      </c>
      <c r="C9" s="154" t="s">
        <v>157</v>
      </c>
      <c r="D9" s="155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23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>
        <v>45</v>
      </c>
      <c r="AI9" s="6">
        <f aca="true" t="shared" si="0" ref="AI9:AI47">SUM(E9:AH9)</f>
        <v>45</v>
      </c>
      <c r="AJ9" s="46">
        <v>1</v>
      </c>
    </row>
    <row r="10" spans="1:36" ht="27.75" customHeight="1">
      <c r="A10" s="23">
        <v>2</v>
      </c>
      <c r="B10" s="42">
        <v>1036</v>
      </c>
      <c r="C10" s="154" t="s">
        <v>227</v>
      </c>
      <c r="D10" s="155"/>
      <c r="E10" s="114"/>
      <c r="F10" s="38"/>
      <c r="G10" s="38"/>
      <c r="H10" s="38"/>
      <c r="I10" s="38"/>
      <c r="J10" s="38"/>
      <c r="K10" s="38"/>
      <c r="L10" s="38"/>
      <c r="M10" s="38">
        <v>20</v>
      </c>
      <c r="N10" s="38"/>
      <c r="O10" s="38"/>
      <c r="P10" s="38"/>
      <c r="Q10" s="38"/>
      <c r="R10" s="38"/>
      <c r="S10" s="38"/>
      <c r="T10" s="123"/>
      <c r="U10" s="38">
        <v>35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6">
        <f t="shared" si="0"/>
        <v>55</v>
      </c>
      <c r="AJ10" s="46">
        <v>2</v>
      </c>
    </row>
    <row r="11" spans="1:36" ht="27.75" customHeight="1">
      <c r="A11" s="23">
        <v>3</v>
      </c>
      <c r="B11" s="43" t="s">
        <v>5</v>
      </c>
      <c r="C11" s="152" t="s">
        <v>180</v>
      </c>
      <c r="D11" s="153"/>
      <c r="E11" s="38">
        <f>SUM(E9:E10)</f>
        <v>0</v>
      </c>
      <c r="F11" s="38">
        <f aca="true" t="shared" si="1" ref="F11:AH11">SUM(F9:F10)</f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>SUM(J9:J10)</f>
        <v>0</v>
      </c>
      <c r="K11" s="38">
        <f t="shared" si="1"/>
        <v>0</v>
      </c>
      <c r="L11" s="38">
        <f t="shared" si="1"/>
        <v>0</v>
      </c>
      <c r="M11" s="38">
        <f t="shared" si="1"/>
        <v>20</v>
      </c>
      <c r="N11" s="38">
        <f t="shared" si="1"/>
        <v>0</v>
      </c>
      <c r="O11" s="38">
        <f>SUM(O9:O10)</f>
        <v>0</v>
      </c>
      <c r="P11" s="38">
        <f t="shared" si="1"/>
        <v>0</v>
      </c>
      <c r="Q11" s="38">
        <f t="shared" si="1"/>
        <v>0</v>
      </c>
      <c r="R11" s="38">
        <f t="shared" si="1"/>
        <v>0</v>
      </c>
      <c r="S11" s="38">
        <f t="shared" si="1"/>
        <v>0</v>
      </c>
      <c r="T11" s="123">
        <f>SUM(T9:T10)</f>
        <v>0</v>
      </c>
      <c r="U11" s="38">
        <f t="shared" si="1"/>
        <v>35</v>
      </c>
      <c r="V11" s="38">
        <f t="shared" si="1"/>
        <v>0</v>
      </c>
      <c r="W11" s="38">
        <f t="shared" si="1"/>
        <v>0</v>
      </c>
      <c r="X11" s="38">
        <f t="shared" si="1"/>
        <v>0</v>
      </c>
      <c r="Y11" s="38"/>
      <c r="Z11" s="38">
        <f t="shared" si="1"/>
        <v>0</v>
      </c>
      <c r="AA11" s="38">
        <f>SUM(AA9:AA10)</f>
        <v>0</v>
      </c>
      <c r="AB11" s="38">
        <f t="shared" si="1"/>
        <v>0</v>
      </c>
      <c r="AC11" s="38"/>
      <c r="AD11" s="38">
        <f t="shared" si="1"/>
        <v>0</v>
      </c>
      <c r="AE11" s="38">
        <f>SUM(AE9:AE10)</f>
        <v>0</v>
      </c>
      <c r="AF11" s="38">
        <f t="shared" si="1"/>
        <v>0</v>
      </c>
      <c r="AG11" s="38"/>
      <c r="AH11" s="38">
        <f t="shared" si="1"/>
        <v>45</v>
      </c>
      <c r="AI11" s="129">
        <f>SUM(AI9:AI10)</f>
        <v>100</v>
      </c>
      <c r="AJ11" s="46">
        <v>3</v>
      </c>
    </row>
    <row r="12" spans="1:36" ht="27.75" customHeight="1">
      <c r="A12" s="23">
        <v>4</v>
      </c>
      <c r="B12" s="42">
        <v>2141</v>
      </c>
      <c r="C12" s="154" t="s">
        <v>216</v>
      </c>
      <c r="D12" s="155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23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6">
        <f t="shared" si="0"/>
        <v>0</v>
      </c>
      <c r="AJ12" s="46">
        <v>4</v>
      </c>
    </row>
    <row r="13" spans="1:36" ht="27.75" customHeight="1">
      <c r="A13" s="23">
        <v>5</v>
      </c>
      <c r="B13" s="42">
        <v>2143</v>
      </c>
      <c r="C13" s="154" t="s">
        <v>217</v>
      </c>
      <c r="D13" s="155"/>
      <c r="E13" s="115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123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6">
        <f t="shared" si="0"/>
        <v>0</v>
      </c>
      <c r="AJ13" s="46">
        <v>5</v>
      </c>
    </row>
    <row r="14" spans="1:36" ht="27.75" customHeight="1">
      <c r="A14" s="23">
        <v>6</v>
      </c>
      <c r="B14" s="42">
        <v>2212</v>
      </c>
      <c r="C14" s="154" t="s">
        <v>87</v>
      </c>
      <c r="D14" s="15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123"/>
      <c r="U14" s="38"/>
      <c r="V14" s="38">
        <v>300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6">
        <f t="shared" si="0"/>
        <v>300</v>
      </c>
      <c r="AJ14" s="46">
        <v>6</v>
      </c>
    </row>
    <row r="15" spans="1:36" ht="27.75" customHeight="1">
      <c r="A15" s="23">
        <v>7</v>
      </c>
      <c r="B15" s="42">
        <v>2219</v>
      </c>
      <c r="C15" s="154" t="s">
        <v>228</v>
      </c>
      <c r="D15" s="15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123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6">
        <f t="shared" si="0"/>
        <v>0</v>
      </c>
      <c r="AJ15" s="46">
        <v>7</v>
      </c>
    </row>
    <row r="16" spans="1:36" ht="27.75" customHeight="1">
      <c r="A16" s="23">
        <v>8</v>
      </c>
      <c r="B16" s="42">
        <v>2221</v>
      </c>
      <c r="C16" s="154" t="s">
        <v>88</v>
      </c>
      <c r="D16" s="155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123"/>
      <c r="U16" s="38"/>
      <c r="V16" s="38"/>
      <c r="W16" s="38"/>
      <c r="X16" s="38"/>
      <c r="Y16" s="38"/>
      <c r="Z16" s="38">
        <v>6</v>
      </c>
      <c r="AA16" s="38"/>
      <c r="AB16" s="38"/>
      <c r="AC16" s="38"/>
      <c r="AD16" s="38"/>
      <c r="AE16" s="38"/>
      <c r="AF16" s="38"/>
      <c r="AG16" s="38"/>
      <c r="AH16" s="38"/>
      <c r="AI16" s="6">
        <f t="shared" si="0"/>
        <v>6</v>
      </c>
      <c r="AJ16" s="46">
        <v>8</v>
      </c>
    </row>
    <row r="17" spans="1:36" ht="27.75" customHeight="1">
      <c r="A17" s="23">
        <v>9</v>
      </c>
      <c r="B17" s="42">
        <v>2310</v>
      </c>
      <c r="C17" s="154" t="s">
        <v>89</v>
      </c>
      <c r="D17" s="155"/>
      <c r="E17" s="38"/>
      <c r="F17" s="38"/>
      <c r="G17" s="38"/>
      <c r="H17" s="38"/>
      <c r="I17" s="38"/>
      <c r="J17" s="38"/>
      <c r="K17" s="38"/>
      <c r="L17" s="38"/>
      <c r="M17" s="38">
        <v>2</v>
      </c>
      <c r="N17" s="38"/>
      <c r="O17" s="38">
        <v>125</v>
      </c>
      <c r="P17" s="38"/>
      <c r="Q17" s="38"/>
      <c r="R17" s="38"/>
      <c r="S17" s="38"/>
      <c r="T17" s="123"/>
      <c r="U17" s="38">
        <v>53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>
        <v>150</v>
      </c>
      <c r="AG17" s="38"/>
      <c r="AH17" s="38"/>
      <c r="AI17" s="6">
        <f t="shared" si="0"/>
        <v>330</v>
      </c>
      <c r="AJ17" s="46">
        <v>9</v>
      </c>
    </row>
    <row r="18" spans="1:36" ht="27.75" customHeight="1">
      <c r="A18" s="23">
        <v>10</v>
      </c>
      <c r="B18" s="42">
        <v>2321</v>
      </c>
      <c r="C18" s="154" t="s">
        <v>178</v>
      </c>
      <c r="D18" s="15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23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100</v>
      </c>
      <c r="AG18" s="38"/>
      <c r="AH18" s="38"/>
      <c r="AI18" s="6">
        <f t="shared" si="0"/>
        <v>100</v>
      </c>
      <c r="AJ18" s="46">
        <v>10</v>
      </c>
    </row>
    <row r="19" spans="1:36" ht="27.75" customHeight="1">
      <c r="A19" s="23">
        <v>11</v>
      </c>
      <c r="B19" s="43" t="s">
        <v>5</v>
      </c>
      <c r="C19" s="152" t="s">
        <v>179</v>
      </c>
      <c r="D19" s="153"/>
      <c r="E19" s="38">
        <f>SUM(E12:E18)</f>
        <v>0</v>
      </c>
      <c r="F19" s="38">
        <f aca="true" t="shared" si="2" ref="F19:AH19">SUM(F12:F18)</f>
        <v>0</v>
      </c>
      <c r="G19" s="38">
        <f t="shared" si="2"/>
        <v>0</v>
      </c>
      <c r="H19" s="38">
        <f t="shared" si="2"/>
        <v>0</v>
      </c>
      <c r="I19" s="38">
        <f t="shared" si="2"/>
        <v>0</v>
      </c>
      <c r="J19" s="38">
        <f>SUM(J12:J18)</f>
        <v>0</v>
      </c>
      <c r="K19" s="38">
        <f t="shared" si="2"/>
        <v>0</v>
      </c>
      <c r="L19" s="38">
        <f t="shared" si="2"/>
        <v>0</v>
      </c>
      <c r="M19" s="38">
        <f t="shared" si="2"/>
        <v>2</v>
      </c>
      <c r="N19" s="38">
        <f t="shared" si="2"/>
        <v>0</v>
      </c>
      <c r="O19" s="38">
        <f>SUM(O12:O18)</f>
        <v>125</v>
      </c>
      <c r="P19" s="38">
        <f t="shared" si="2"/>
        <v>0</v>
      </c>
      <c r="Q19" s="38">
        <f t="shared" si="2"/>
        <v>0</v>
      </c>
      <c r="R19" s="38">
        <f t="shared" si="2"/>
        <v>0</v>
      </c>
      <c r="S19" s="38">
        <f t="shared" si="2"/>
        <v>0</v>
      </c>
      <c r="T19" s="123">
        <f>SUM(T12:T18)</f>
        <v>0</v>
      </c>
      <c r="U19" s="38">
        <f t="shared" si="2"/>
        <v>53</v>
      </c>
      <c r="V19" s="38">
        <f t="shared" si="2"/>
        <v>300</v>
      </c>
      <c r="W19" s="38">
        <f t="shared" si="2"/>
        <v>0</v>
      </c>
      <c r="X19" s="38">
        <f t="shared" si="2"/>
        <v>0</v>
      </c>
      <c r="Y19" s="38"/>
      <c r="Z19" s="38">
        <f t="shared" si="2"/>
        <v>6</v>
      </c>
      <c r="AA19" s="38">
        <f>SUM(AA12:AA18)</f>
        <v>0</v>
      </c>
      <c r="AB19" s="38">
        <f t="shared" si="2"/>
        <v>0</v>
      </c>
      <c r="AC19" s="38"/>
      <c r="AD19" s="38">
        <f t="shared" si="2"/>
        <v>0</v>
      </c>
      <c r="AE19" s="38">
        <f>SUM(AE12:AE18)</f>
        <v>0</v>
      </c>
      <c r="AF19" s="38">
        <f t="shared" si="2"/>
        <v>250</v>
      </c>
      <c r="AG19" s="38"/>
      <c r="AH19" s="38">
        <f t="shared" si="2"/>
        <v>0</v>
      </c>
      <c r="AI19" s="129">
        <f>SUM(AI12:AI18)</f>
        <v>736</v>
      </c>
      <c r="AJ19" s="46">
        <v>11</v>
      </c>
    </row>
    <row r="20" spans="1:36" ht="27.75" customHeight="1">
      <c r="A20" s="23">
        <v>12</v>
      </c>
      <c r="B20" s="42">
        <v>3111</v>
      </c>
      <c r="C20" s="154" t="s">
        <v>90</v>
      </c>
      <c r="D20" s="15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23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6">
        <f t="shared" si="0"/>
        <v>0</v>
      </c>
      <c r="AJ20" s="46">
        <v>12</v>
      </c>
    </row>
    <row r="21" spans="1:36" ht="27.75" customHeight="1">
      <c r="A21" s="23">
        <v>13</v>
      </c>
      <c r="B21" s="42">
        <v>3113</v>
      </c>
      <c r="C21" s="154" t="s">
        <v>91</v>
      </c>
      <c r="D21" s="15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23"/>
      <c r="U21" s="38"/>
      <c r="V21" s="38"/>
      <c r="W21" s="38"/>
      <c r="X21" s="38"/>
      <c r="Y21" s="38"/>
      <c r="Z21" s="38"/>
      <c r="AA21" s="38"/>
      <c r="AB21" s="38"/>
      <c r="AC21" s="38"/>
      <c r="AD21" s="38">
        <v>700</v>
      </c>
      <c r="AE21" s="38"/>
      <c r="AF21" s="38">
        <v>100</v>
      </c>
      <c r="AG21" s="38"/>
      <c r="AH21" s="38"/>
      <c r="AI21" s="6">
        <f t="shared" si="0"/>
        <v>800</v>
      </c>
      <c r="AJ21" s="46">
        <v>13</v>
      </c>
    </row>
    <row r="22" spans="1:36" ht="27.75" customHeight="1">
      <c r="A22" s="23">
        <v>14</v>
      </c>
      <c r="B22" s="42">
        <v>3117</v>
      </c>
      <c r="C22" s="154" t="s">
        <v>218</v>
      </c>
      <c r="D22" s="155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23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6">
        <f t="shared" si="0"/>
        <v>0</v>
      </c>
      <c r="AJ22" s="46">
        <v>14</v>
      </c>
    </row>
    <row r="23" spans="1:36" ht="27.75" customHeight="1">
      <c r="A23" s="23">
        <v>15</v>
      </c>
      <c r="B23" s="42">
        <v>3141</v>
      </c>
      <c r="C23" s="154" t="s">
        <v>181</v>
      </c>
      <c r="D23" s="155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123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6">
        <f t="shared" si="0"/>
        <v>0</v>
      </c>
      <c r="AJ23" s="46">
        <v>15</v>
      </c>
    </row>
    <row r="24" spans="1:36" ht="27.75" customHeight="1">
      <c r="A24" s="23">
        <v>16</v>
      </c>
      <c r="B24" s="42">
        <v>3313</v>
      </c>
      <c r="C24" s="154" t="s">
        <v>182</v>
      </c>
      <c r="D24" s="155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123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6">
        <f t="shared" si="0"/>
        <v>0</v>
      </c>
      <c r="AJ24" s="46">
        <v>16</v>
      </c>
    </row>
    <row r="25" spans="1:36" ht="27.75" customHeight="1">
      <c r="A25" s="23">
        <v>17</v>
      </c>
      <c r="B25" s="42">
        <v>3314</v>
      </c>
      <c r="C25" s="154" t="s">
        <v>92</v>
      </c>
      <c r="D25" s="155"/>
      <c r="E25" s="38"/>
      <c r="F25" s="38">
        <v>7</v>
      </c>
      <c r="G25" s="38"/>
      <c r="H25" s="38"/>
      <c r="I25" s="38"/>
      <c r="J25" s="38"/>
      <c r="K25" s="38">
        <v>5</v>
      </c>
      <c r="L25" s="38">
        <v>3</v>
      </c>
      <c r="M25" s="38">
        <v>2</v>
      </c>
      <c r="N25" s="38"/>
      <c r="O25" s="38"/>
      <c r="P25" s="38"/>
      <c r="Q25" s="38"/>
      <c r="R25" s="38"/>
      <c r="S25" s="38"/>
      <c r="T25" s="123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6">
        <f t="shared" si="0"/>
        <v>17</v>
      </c>
      <c r="AJ25" s="46">
        <v>17</v>
      </c>
    </row>
    <row r="26" spans="1:36" ht="27.75" customHeight="1">
      <c r="A26" s="23">
        <v>18</v>
      </c>
      <c r="B26" s="42">
        <v>3319</v>
      </c>
      <c r="C26" s="154" t="s">
        <v>183</v>
      </c>
      <c r="D26" s="155"/>
      <c r="E26" s="38"/>
      <c r="F26" s="38">
        <v>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123"/>
      <c r="U26" s="38"/>
      <c r="V26" s="38"/>
      <c r="W26" s="38"/>
      <c r="X26" s="38">
        <v>8</v>
      </c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6">
        <f t="shared" si="0"/>
        <v>15</v>
      </c>
      <c r="AJ26" s="46">
        <v>18</v>
      </c>
    </row>
    <row r="27" spans="1:36" ht="27.75" customHeight="1">
      <c r="A27" s="23">
        <v>19</v>
      </c>
      <c r="B27" s="42">
        <v>3341</v>
      </c>
      <c r="C27" s="154" t="s">
        <v>184</v>
      </c>
      <c r="D27" s="155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123"/>
      <c r="U27" s="38"/>
      <c r="V27" s="38"/>
      <c r="W27" s="38"/>
      <c r="X27" s="38"/>
      <c r="Y27" s="38">
        <v>2</v>
      </c>
      <c r="Z27" s="38"/>
      <c r="AA27" s="38"/>
      <c r="AB27" s="38"/>
      <c r="AC27" s="38"/>
      <c r="AD27" s="38"/>
      <c r="AE27" s="38"/>
      <c r="AF27" s="38"/>
      <c r="AG27" s="38"/>
      <c r="AH27" s="38"/>
      <c r="AI27" s="6">
        <f t="shared" si="0"/>
        <v>2</v>
      </c>
      <c r="AJ27" s="46">
        <v>19</v>
      </c>
    </row>
    <row r="28" spans="1:36" ht="27.75" customHeight="1">
      <c r="A28" s="23">
        <v>20</v>
      </c>
      <c r="B28" s="42">
        <v>3399</v>
      </c>
      <c r="C28" s="154" t="s">
        <v>185</v>
      </c>
      <c r="D28" s="155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123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6">
        <f t="shared" si="0"/>
        <v>0</v>
      </c>
      <c r="AJ28" s="46">
        <v>20</v>
      </c>
    </row>
    <row r="29" spans="1:36" ht="27.75" customHeight="1">
      <c r="A29" s="23">
        <v>21</v>
      </c>
      <c r="B29" s="42">
        <v>3419</v>
      </c>
      <c r="C29" s="154" t="s">
        <v>186</v>
      </c>
      <c r="D29" s="155"/>
      <c r="E29" s="38"/>
      <c r="F29" s="38"/>
      <c r="G29" s="38"/>
      <c r="H29" s="38"/>
      <c r="I29" s="38"/>
      <c r="J29" s="38"/>
      <c r="K29" s="38"/>
      <c r="L29" s="38"/>
      <c r="M29" s="38">
        <v>120</v>
      </c>
      <c r="N29" s="38">
        <v>50</v>
      </c>
      <c r="O29" s="38">
        <v>80</v>
      </c>
      <c r="P29" s="38"/>
      <c r="Q29" s="38"/>
      <c r="R29" s="38"/>
      <c r="S29" s="38"/>
      <c r="T29" s="123"/>
      <c r="U29" s="38">
        <v>150</v>
      </c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>
        <v>200</v>
      </c>
      <c r="AG29" s="38"/>
      <c r="AH29" s="38"/>
      <c r="AI29" s="6">
        <f t="shared" si="0"/>
        <v>600</v>
      </c>
      <c r="AJ29" s="46">
        <v>21</v>
      </c>
    </row>
    <row r="30" spans="1:36" ht="27.75" customHeight="1">
      <c r="A30" s="23">
        <v>22</v>
      </c>
      <c r="B30" s="42">
        <v>3612</v>
      </c>
      <c r="C30" s="154" t="s">
        <v>93</v>
      </c>
      <c r="D30" s="155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12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6">
        <f t="shared" si="0"/>
        <v>0</v>
      </c>
      <c r="AJ30" s="46">
        <v>22</v>
      </c>
    </row>
    <row r="31" spans="1:36" ht="27.75" customHeight="1">
      <c r="A31" s="23">
        <v>23</v>
      </c>
      <c r="B31" s="42">
        <v>3631</v>
      </c>
      <c r="C31" s="154" t="s">
        <v>94</v>
      </c>
      <c r="D31" s="155"/>
      <c r="E31" s="38"/>
      <c r="F31" s="38"/>
      <c r="G31" s="38"/>
      <c r="H31" s="38"/>
      <c r="I31" s="38"/>
      <c r="J31" s="38"/>
      <c r="K31" s="38"/>
      <c r="L31" s="38"/>
      <c r="M31" s="38">
        <v>35</v>
      </c>
      <c r="N31" s="38"/>
      <c r="O31" s="38">
        <v>55</v>
      </c>
      <c r="P31" s="38"/>
      <c r="Q31" s="38"/>
      <c r="R31" s="38"/>
      <c r="S31" s="38"/>
      <c r="T31" s="12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6">
        <f t="shared" si="0"/>
        <v>90</v>
      </c>
      <c r="AJ31" s="46">
        <v>23</v>
      </c>
    </row>
    <row r="32" spans="1:36" ht="27.75" customHeight="1">
      <c r="A32" s="23">
        <v>24</v>
      </c>
      <c r="B32" s="42">
        <v>3632</v>
      </c>
      <c r="C32" s="154" t="s">
        <v>95</v>
      </c>
      <c r="D32" s="155"/>
      <c r="E32" s="38"/>
      <c r="F32" s="38"/>
      <c r="G32" s="38"/>
      <c r="H32" s="38"/>
      <c r="I32" s="38"/>
      <c r="J32" s="38"/>
      <c r="K32" s="38"/>
      <c r="L32" s="38"/>
      <c r="M32" s="38">
        <v>70</v>
      </c>
      <c r="N32" s="38"/>
      <c r="O32" s="38"/>
      <c r="P32" s="38"/>
      <c r="Q32" s="38"/>
      <c r="R32" s="38"/>
      <c r="S32" s="38"/>
      <c r="T32" s="123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6">
        <f t="shared" si="0"/>
        <v>70</v>
      </c>
      <c r="AJ32" s="46">
        <v>24</v>
      </c>
    </row>
    <row r="33" spans="1:36" ht="27.75" customHeight="1">
      <c r="A33" s="23">
        <v>25</v>
      </c>
      <c r="B33" s="42">
        <v>3633</v>
      </c>
      <c r="C33" s="154" t="s">
        <v>187</v>
      </c>
      <c r="D33" s="155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123"/>
      <c r="U33" s="38"/>
      <c r="V33" s="38">
        <v>75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6">
        <f t="shared" si="0"/>
        <v>75</v>
      </c>
      <c r="AJ33" s="46">
        <v>25</v>
      </c>
    </row>
    <row r="34" spans="1:36" ht="27.75" customHeight="1">
      <c r="A34" s="23">
        <v>26</v>
      </c>
      <c r="B34" s="42">
        <v>3635</v>
      </c>
      <c r="C34" s="154" t="s">
        <v>96</v>
      </c>
      <c r="D34" s="155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123"/>
      <c r="U34" s="38">
        <v>25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6">
        <f t="shared" si="0"/>
        <v>25</v>
      </c>
      <c r="AJ34" s="46">
        <v>26</v>
      </c>
    </row>
    <row r="35" spans="1:36" ht="27.75" customHeight="1">
      <c r="A35" s="23">
        <v>27</v>
      </c>
      <c r="B35" s="55">
        <v>3639</v>
      </c>
      <c r="C35" s="156" t="s">
        <v>237</v>
      </c>
      <c r="D35" s="15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12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6">
        <f t="shared" si="0"/>
        <v>0</v>
      </c>
      <c r="AJ35" s="46">
        <v>27</v>
      </c>
    </row>
    <row r="36" spans="1:36" ht="27.75" customHeight="1">
      <c r="A36" s="23">
        <v>28</v>
      </c>
      <c r="B36" s="42">
        <v>3722</v>
      </c>
      <c r="C36" s="154" t="s">
        <v>210</v>
      </c>
      <c r="D36" s="155"/>
      <c r="E36" s="38"/>
      <c r="F36" s="38"/>
      <c r="G36" s="38"/>
      <c r="H36" s="38"/>
      <c r="I36" s="38"/>
      <c r="J36" s="38"/>
      <c r="K36" s="38"/>
      <c r="L36" s="38">
        <v>25</v>
      </c>
      <c r="M36" s="38"/>
      <c r="N36" s="38"/>
      <c r="O36" s="38"/>
      <c r="P36" s="38"/>
      <c r="Q36" s="38"/>
      <c r="R36" s="38"/>
      <c r="S36" s="38"/>
      <c r="T36" s="123"/>
      <c r="U36" s="38">
        <v>350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6">
        <f t="shared" si="0"/>
        <v>375</v>
      </c>
      <c r="AJ36" s="46">
        <v>28</v>
      </c>
    </row>
    <row r="37" spans="1:36" ht="27.75" customHeight="1">
      <c r="A37" s="23">
        <v>29</v>
      </c>
      <c r="B37" s="42">
        <v>3745</v>
      </c>
      <c r="C37" s="154" t="s">
        <v>188</v>
      </c>
      <c r="D37" s="155"/>
      <c r="E37" s="38"/>
      <c r="F37" s="38"/>
      <c r="G37" s="38"/>
      <c r="H37" s="38"/>
      <c r="I37" s="38"/>
      <c r="J37" s="38"/>
      <c r="K37" s="38"/>
      <c r="L37" s="38"/>
      <c r="M37" s="38">
        <v>30</v>
      </c>
      <c r="N37" s="38"/>
      <c r="O37" s="38"/>
      <c r="P37" s="38"/>
      <c r="Q37" s="38"/>
      <c r="R37" s="38"/>
      <c r="S37" s="38"/>
      <c r="T37" s="123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6">
        <f t="shared" si="0"/>
        <v>30</v>
      </c>
      <c r="AJ37" s="46">
        <v>29</v>
      </c>
    </row>
    <row r="38" spans="1:36" ht="27.75" customHeight="1">
      <c r="A38" s="23">
        <v>30</v>
      </c>
      <c r="B38" s="43" t="s">
        <v>5</v>
      </c>
      <c r="C38" s="152" t="s">
        <v>189</v>
      </c>
      <c r="D38" s="153"/>
      <c r="E38" s="38">
        <f>SUM(E20:E37)</f>
        <v>0</v>
      </c>
      <c r="F38" s="38">
        <f aca="true" t="shared" si="3" ref="F38:AH38">SUM(F20:F37)</f>
        <v>14</v>
      </c>
      <c r="G38" s="38">
        <f t="shared" si="3"/>
        <v>0</v>
      </c>
      <c r="H38" s="38">
        <f t="shared" si="3"/>
        <v>0</v>
      </c>
      <c r="I38" s="38">
        <f t="shared" si="3"/>
        <v>0</v>
      </c>
      <c r="J38" s="38">
        <f>SUM(J20:J37)</f>
        <v>0</v>
      </c>
      <c r="K38" s="38">
        <f t="shared" si="3"/>
        <v>5</v>
      </c>
      <c r="L38" s="38">
        <f t="shared" si="3"/>
        <v>28</v>
      </c>
      <c r="M38" s="38">
        <f t="shared" si="3"/>
        <v>257</v>
      </c>
      <c r="N38" s="38">
        <f t="shared" si="3"/>
        <v>50</v>
      </c>
      <c r="O38" s="38">
        <f>SUM(O20:O37)</f>
        <v>135</v>
      </c>
      <c r="P38" s="38">
        <f t="shared" si="3"/>
        <v>0</v>
      </c>
      <c r="Q38" s="38">
        <f t="shared" si="3"/>
        <v>0</v>
      </c>
      <c r="R38" s="38">
        <f t="shared" si="3"/>
        <v>0</v>
      </c>
      <c r="S38" s="38">
        <f t="shared" si="3"/>
        <v>0</v>
      </c>
      <c r="T38" s="123">
        <f>SUM(T20:T37)</f>
        <v>0</v>
      </c>
      <c r="U38" s="38">
        <f t="shared" si="3"/>
        <v>525</v>
      </c>
      <c r="V38" s="38">
        <f t="shared" si="3"/>
        <v>75</v>
      </c>
      <c r="W38" s="38">
        <f t="shared" si="3"/>
        <v>0</v>
      </c>
      <c r="X38" s="38">
        <f t="shared" si="3"/>
        <v>8</v>
      </c>
      <c r="Y38" s="38"/>
      <c r="Z38" s="38">
        <f t="shared" si="3"/>
        <v>0</v>
      </c>
      <c r="AA38" s="38">
        <f>SUM(AA20:AA37)</f>
        <v>0</v>
      </c>
      <c r="AB38" s="38">
        <f t="shared" si="3"/>
        <v>0</v>
      </c>
      <c r="AC38" s="38"/>
      <c r="AD38" s="38">
        <f t="shared" si="3"/>
        <v>700</v>
      </c>
      <c r="AE38" s="38">
        <f>SUM(AE20:AE37)</f>
        <v>0</v>
      </c>
      <c r="AF38" s="38">
        <f t="shared" si="3"/>
        <v>300</v>
      </c>
      <c r="AG38" s="38"/>
      <c r="AH38" s="38">
        <f t="shared" si="3"/>
        <v>0</v>
      </c>
      <c r="AI38" s="129">
        <f>SUM(AI20:AI37)</f>
        <v>2099</v>
      </c>
      <c r="AJ38" s="46">
        <v>30</v>
      </c>
    </row>
    <row r="39" spans="1:36" ht="27.75" customHeight="1">
      <c r="A39" s="23">
        <v>31</v>
      </c>
      <c r="B39" s="42">
        <v>5512</v>
      </c>
      <c r="C39" s="154" t="s">
        <v>190</v>
      </c>
      <c r="D39" s="155"/>
      <c r="E39" s="38"/>
      <c r="F39" s="38">
        <v>10</v>
      </c>
      <c r="G39" s="38"/>
      <c r="H39" s="38"/>
      <c r="I39" s="38"/>
      <c r="J39" s="38"/>
      <c r="K39" s="38">
        <v>1</v>
      </c>
      <c r="L39" s="38">
        <v>24</v>
      </c>
      <c r="M39" s="38">
        <v>10</v>
      </c>
      <c r="N39" s="38"/>
      <c r="O39" s="38"/>
      <c r="P39" s="38">
        <v>50</v>
      </c>
      <c r="Q39" s="38"/>
      <c r="R39" s="38"/>
      <c r="S39" s="38"/>
      <c r="T39" s="123"/>
      <c r="U39" s="38">
        <v>5</v>
      </c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>
        <v>250</v>
      </c>
      <c r="AH39" s="38"/>
      <c r="AI39" s="6">
        <f t="shared" si="0"/>
        <v>350</v>
      </c>
      <c r="AJ39" s="46">
        <v>31</v>
      </c>
    </row>
    <row r="40" spans="1:36" ht="27.75" customHeight="1">
      <c r="A40" s="23">
        <v>32</v>
      </c>
      <c r="B40" s="43" t="s">
        <v>5</v>
      </c>
      <c r="C40" s="152" t="s">
        <v>191</v>
      </c>
      <c r="D40" s="153"/>
      <c r="E40" s="38">
        <f>SUM(E39)</f>
        <v>0</v>
      </c>
      <c r="F40" s="38">
        <f aca="true" t="shared" si="4" ref="F40:AH40">SUM(F39)</f>
        <v>10</v>
      </c>
      <c r="G40" s="38">
        <f t="shared" si="4"/>
        <v>0</v>
      </c>
      <c r="H40" s="38">
        <f t="shared" si="4"/>
        <v>0</v>
      </c>
      <c r="I40" s="38">
        <f t="shared" si="4"/>
        <v>0</v>
      </c>
      <c r="J40" s="38">
        <f>SUM(J39)</f>
        <v>0</v>
      </c>
      <c r="K40" s="38">
        <f t="shared" si="4"/>
        <v>1</v>
      </c>
      <c r="L40" s="38">
        <f t="shared" si="4"/>
        <v>24</v>
      </c>
      <c r="M40" s="38">
        <f t="shared" si="4"/>
        <v>10</v>
      </c>
      <c r="N40" s="38">
        <f t="shared" si="4"/>
        <v>0</v>
      </c>
      <c r="O40" s="38">
        <f>SUM(O39)</f>
        <v>0</v>
      </c>
      <c r="P40" s="38">
        <f t="shared" si="4"/>
        <v>50</v>
      </c>
      <c r="Q40" s="38">
        <f t="shared" si="4"/>
        <v>0</v>
      </c>
      <c r="R40" s="38">
        <f t="shared" si="4"/>
        <v>0</v>
      </c>
      <c r="S40" s="38">
        <f t="shared" si="4"/>
        <v>0</v>
      </c>
      <c r="T40" s="123">
        <f>SUM(T39)</f>
        <v>0</v>
      </c>
      <c r="U40" s="38">
        <f t="shared" si="4"/>
        <v>5</v>
      </c>
      <c r="V40" s="38">
        <f t="shared" si="4"/>
        <v>0</v>
      </c>
      <c r="W40" s="38">
        <f t="shared" si="4"/>
        <v>0</v>
      </c>
      <c r="X40" s="38">
        <f t="shared" si="4"/>
        <v>0</v>
      </c>
      <c r="Y40" s="38"/>
      <c r="Z40" s="38">
        <f t="shared" si="4"/>
        <v>0</v>
      </c>
      <c r="AA40" s="38">
        <f>SUM(AA39)</f>
        <v>0</v>
      </c>
      <c r="AB40" s="38">
        <f t="shared" si="4"/>
        <v>0</v>
      </c>
      <c r="AC40" s="38"/>
      <c r="AD40" s="38">
        <f t="shared" si="4"/>
        <v>0</v>
      </c>
      <c r="AE40" s="38">
        <f>SUM(AE39)</f>
        <v>0</v>
      </c>
      <c r="AF40" s="38">
        <f t="shared" si="4"/>
        <v>0</v>
      </c>
      <c r="AG40" s="38"/>
      <c r="AH40" s="38">
        <f t="shared" si="4"/>
        <v>0</v>
      </c>
      <c r="AI40" s="129">
        <v>350</v>
      </c>
      <c r="AJ40" s="46">
        <v>0</v>
      </c>
    </row>
    <row r="41" spans="1:36" ht="27.75" customHeight="1">
      <c r="A41" s="23">
        <v>33</v>
      </c>
      <c r="B41" s="42">
        <v>6112</v>
      </c>
      <c r="C41" s="154" t="s">
        <v>174</v>
      </c>
      <c r="D41" s="155"/>
      <c r="E41" s="22" t="s">
        <v>5</v>
      </c>
      <c r="F41" s="22" t="s">
        <v>5</v>
      </c>
      <c r="G41" s="38">
        <v>650</v>
      </c>
      <c r="H41" s="38">
        <v>115</v>
      </c>
      <c r="I41" s="38">
        <v>60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23">
        <v>5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6">
        <f t="shared" si="0"/>
        <v>830</v>
      </c>
      <c r="AJ41" s="46">
        <v>33</v>
      </c>
    </row>
    <row r="42" spans="1:36" ht="27.75" customHeight="1">
      <c r="A42" s="23">
        <v>34</v>
      </c>
      <c r="B42" s="42">
        <v>6171</v>
      </c>
      <c r="C42" s="154" t="s">
        <v>97</v>
      </c>
      <c r="D42" s="155"/>
      <c r="E42" s="38">
        <v>700</v>
      </c>
      <c r="F42" s="38">
        <v>100</v>
      </c>
      <c r="G42" s="38"/>
      <c r="H42" s="38">
        <v>154</v>
      </c>
      <c r="I42" s="38">
        <v>58</v>
      </c>
      <c r="J42" s="38">
        <v>5</v>
      </c>
      <c r="K42" s="38">
        <v>1.5</v>
      </c>
      <c r="L42" s="38">
        <v>30</v>
      </c>
      <c r="M42" s="38">
        <v>130</v>
      </c>
      <c r="N42" s="38">
        <v>89</v>
      </c>
      <c r="O42" s="38">
        <v>40</v>
      </c>
      <c r="P42" s="38">
        <v>42</v>
      </c>
      <c r="Q42" s="38"/>
      <c r="R42" s="38">
        <v>25</v>
      </c>
      <c r="S42" s="38">
        <v>35</v>
      </c>
      <c r="T42" s="123">
        <v>2</v>
      </c>
      <c r="U42" s="38">
        <v>150</v>
      </c>
      <c r="V42" s="38">
        <v>280</v>
      </c>
      <c r="W42" s="38"/>
      <c r="X42" s="38"/>
      <c r="Y42" s="38"/>
      <c r="Z42" s="38"/>
      <c r="AA42" s="38">
        <v>10</v>
      </c>
      <c r="AB42" s="38"/>
      <c r="AC42" s="38"/>
      <c r="AD42" s="38"/>
      <c r="AE42" s="38"/>
      <c r="AF42" s="38"/>
      <c r="AG42" s="38"/>
      <c r="AH42" s="38"/>
      <c r="AI42" s="6">
        <f t="shared" si="0"/>
        <v>1851.5</v>
      </c>
      <c r="AJ42" s="46">
        <v>34</v>
      </c>
    </row>
    <row r="43" spans="1:36" ht="27.75" customHeight="1">
      <c r="A43" s="23">
        <v>35</v>
      </c>
      <c r="B43" s="42">
        <v>6310</v>
      </c>
      <c r="C43" s="154" t="s">
        <v>192</v>
      </c>
      <c r="D43" s="155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123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6">
        <f t="shared" si="0"/>
        <v>0</v>
      </c>
      <c r="AJ43" s="46">
        <v>35</v>
      </c>
    </row>
    <row r="44" spans="1:36" ht="27.75" customHeight="1">
      <c r="A44" s="23">
        <v>36</v>
      </c>
      <c r="B44" s="44">
        <v>6399</v>
      </c>
      <c r="C44" s="154" t="s">
        <v>193</v>
      </c>
      <c r="D44" s="15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123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6">
        <f t="shared" si="0"/>
        <v>0</v>
      </c>
      <c r="AJ44" s="46">
        <v>36</v>
      </c>
    </row>
    <row r="45" spans="1:36" ht="27.75" customHeight="1">
      <c r="A45" s="23">
        <v>37</v>
      </c>
      <c r="B45" s="42">
        <v>6409</v>
      </c>
      <c r="C45" s="154" t="s">
        <v>159</v>
      </c>
      <c r="D45" s="16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123"/>
      <c r="U45" s="38"/>
      <c r="V45" s="38"/>
      <c r="W45" s="38"/>
      <c r="X45" s="38"/>
      <c r="Y45" s="38"/>
      <c r="Z45" s="38"/>
      <c r="AA45" s="38"/>
      <c r="AB45" s="38"/>
      <c r="AC45" s="38">
        <v>9.36</v>
      </c>
      <c r="AD45" s="38"/>
      <c r="AE45" s="38">
        <v>665.168</v>
      </c>
      <c r="AF45" s="38"/>
      <c r="AG45" s="38"/>
      <c r="AH45" s="38"/>
      <c r="AI45" s="6">
        <f t="shared" si="0"/>
        <v>674.528</v>
      </c>
      <c r="AJ45" s="46">
        <v>37</v>
      </c>
    </row>
    <row r="46" spans="1:36" ht="27.75" customHeight="1">
      <c r="A46" s="23">
        <v>38</v>
      </c>
      <c r="B46" s="43" t="s">
        <v>5</v>
      </c>
      <c r="C46" s="152" t="s">
        <v>194</v>
      </c>
      <c r="D46" s="153"/>
      <c r="E46" s="38">
        <f>SUM(E41:E45)</f>
        <v>700</v>
      </c>
      <c r="F46" s="38">
        <f aca="true" t="shared" si="5" ref="F46:AH46">SUM(F41:F45)</f>
        <v>100</v>
      </c>
      <c r="G46" s="38">
        <f t="shared" si="5"/>
        <v>650</v>
      </c>
      <c r="H46" s="38">
        <f t="shared" si="5"/>
        <v>269</v>
      </c>
      <c r="I46" s="38">
        <f t="shared" si="5"/>
        <v>118</v>
      </c>
      <c r="J46" s="38">
        <f>SUM(J41:J45)</f>
        <v>5</v>
      </c>
      <c r="K46" s="38">
        <f t="shared" si="5"/>
        <v>1.5</v>
      </c>
      <c r="L46" s="38">
        <f t="shared" si="5"/>
        <v>30</v>
      </c>
      <c r="M46" s="38">
        <f t="shared" si="5"/>
        <v>130</v>
      </c>
      <c r="N46" s="38">
        <f t="shared" si="5"/>
        <v>89</v>
      </c>
      <c r="O46" s="38">
        <f>SUM(O41:O45)</f>
        <v>40</v>
      </c>
      <c r="P46" s="38">
        <f t="shared" si="5"/>
        <v>42</v>
      </c>
      <c r="Q46" s="38">
        <f t="shared" si="5"/>
        <v>0</v>
      </c>
      <c r="R46" s="38">
        <f t="shared" si="5"/>
        <v>25</v>
      </c>
      <c r="S46" s="38">
        <f t="shared" si="5"/>
        <v>35</v>
      </c>
      <c r="T46" s="123">
        <f>SUM(T41:T45)</f>
        <v>7</v>
      </c>
      <c r="U46" s="38">
        <f t="shared" si="5"/>
        <v>150</v>
      </c>
      <c r="V46" s="38">
        <f t="shared" si="5"/>
        <v>280</v>
      </c>
      <c r="W46" s="38">
        <f t="shared" si="5"/>
        <v>0</v>
      </c>
      <c r="X46" s="38">
        <f t="shared" si="5"/>
        <v>0</v>
      </c>
      <c r="Y46" s="38"/>
      <c r="Z46" s="38">
        <f t="shared" si="5"/>
        <v>0</v>
      </c>
      <c r="AA46" s="38">
        <f>SUM(AA41:AA45)</f>
        <v>10</v>
      </c>
      <c r="AB46" s="38">
        <f t="shared" si="5"/>
        <v>0</v>
      </c>
      <c r="AC46" s="38"/>
      <c r="AD46" s="38">
        <f t="shared" si="5"/>
        <v>0</v>
      </c>
      <c r="AE46" s="38">
        <f>SUM(AE41:AE45)</f>
        <v>665.168</v>
      </c>
      <c r="AF46" s="38">
        <f t="shared" si="5"/>
        <v>0</v>
      </c>
      <c r="AG46" s="38"/>
      <c r="AH46" s="38">
        <f t="shared" si="5"/>
        <v>0</v>
      </c>
      <c r="AI46" s="129">
        <f>SUM(AI41:AI45)</f>
        <v>3356.0280000000002</v>
      </c>
      <c r="AJ46" s="46">
        <v>38</v>
      </c>
    </row>
    <row r="47" spans="1:36" ht="27.75" customHeight="1" thickBot="1">
      <c r="A47" s="91">
        <v>39</v>
      </c>
      <c r="B47" s="92"/>
      <c r="C47" s="158" t="s">
        <v>98</v>
      </c>
      <c r="D47" s="15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24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6">
        <f t="shared" si="0"/>
        <v>0</v>
      </c>
      <c r="AJ47" s="93">
        <v>39</v>
      </c>
    </row>
    <row r="48" spans="1:36" s="94" customFormat="1" ht="24.75" customHeight="1" thickTop="1">
      <c r="A48" s="176" t="s">
        <v>203</v>
      </c>
      <c r="B48" s="177"/>
      <c r="C48" s="177"/>
      <c r="D48" s="178"/>
      <c r="E48" s="161">
        <f>E11+E19+E38+E40+E46+E47</f>
        <v>700</v>
      </c>
      <c r="F48" s="161">
        <f aca="true" t="shared" si="6" ref="F48:AH48">F11+F19+F38+F40+F46+F47</f>
        <v>124</v>
      </c>
      <c r="G48" s="161">
        <f t="shared" si="6"/>
        <v>650</v>
      </c>
      <c r="H48" s="161">
        <f t="shared" si="6"/>
        <v>269</v>
      </c>
      <c r="I48" s="161">
        <f t="shared" si="6"/>
        <v>118</v>
      </c>
      <c r="J48" s="161">
        <f>J11+J19+J38+J40+J46+J47</f>
        <v>5</v>
      </c>
      <c r="K48" s="161">
        <f t="shared" si="6"/>
        <v>7.5</v>
      </c>
      <c r="L48" s="161">
        <f t="shared" si="6"/>
        <v>82</v>
      </c>
      <c r="M48" s="161">
        <f t="shared" si="6"/>
        <v>419</v>
      </c>
      <c r="N48" s="161">
        <f t="shared" si="6"/>
        <v>139</v>
      </c>
      <c r="O48" s="161">
        <f>O11+O19+O38+O40+O46+O47</f>
        <v>300</v>
      </c>
      <c r="P48" s="161">
        <f t="shared" si="6"/>
        <v>92</v>
      </c>
      <c r="Q48" s="161">
        <f t="shared" si="6"/>
        <v>0</v>
      </c>
      <c r="R48" s="161">
        <f t="shared" si="6"/>
        <v>25</v>
      </c>
      <c r="S48" s="161">
        <f t="shared" si="6"/>
        <v>35</v>
      </c>
      <c r="T48" s="161">
        <f>T11+T19+T38+T40+T46+T47</f>
        <v>7</v>
      </c>
      <c r="U48" s="163">
        <f t="shared" si="6"/>
        <v>768</v>
      </c>
      <c r="V48" s="161">
        <f t="shared" si="6"/>
        <v>655</v>
      </c>
      <c r="W48" s="161">
        <f t="shared" si="6"/>
        <v>0</v>
      </c>
      <c r="X48" s="161">
        <f t="shared" si="6"/>
        <v>8</v>
      </c>
      <c r="Y48" s="134"/>
      <c r="Z48" s="161">
        <f t="shared" si="6"/>
        <v>6</v>
      </c>
      <c r="AA48" s="161">
        <f>AA11+AA19+AA38+AA40+AA46+AA47</f>
        <v>10</v>
      </c>
      <c r="AB48" s="161">
        <f t="shared" si="6"/>
        <v>0</v>
      </c>
      <c r="AC48" s="134"/>
      <c r="AD48" s="161">
        <f t="shared" si="6"/>
        <v>700</v>
      </c>
      <c r="AE48" s="161">
        <f>AE11+AE19+AE38+AE40+AE46+AE47</f>
        <v>665.168</v>
      </c>
      <c r="AF48" s="161">
        <f t="shared" si="6"/>
        <v>550</v>
      </c>
      <c r="AG48" s="134"/>
      <c r="AH48" s="161">
        <f t="shared" si="6"/>
        <v>45</v>
      </c>
      <c r="AI48" s="182">
        <f>AI11+AI19+AI38+AI40+AI46+AI47</f>
        <v>6641.028</v>
      </c>
      <c r="AJ48" s="165"/>
    </row>
    <row r="49" spans="1:36" s="95" customFormat="1" ht="24.75" customHeight="1" thickBot="1">
      <c r="A49" s="179" t="s">
        <v>219</v>
      </c>
      <c r="B49" s="180"/>
      <c r="C49" s="180"/>
      <c r="D49" s="181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4"/>
      <c r="V49" s="162"/>
      <c r="W49" s="162"/>
      <c r="X49" s="162"/>
      <c r="Y49" s="135"/>
      <c r="Z49" s="162"/>
      <c r="AA49" s="162"/>
      <c r="AB49" s="162"/>
      <c r="AC49" s="135"/>
      <c r="AD49" s="162"/>
      <c r="AE49" s="162"/>
      <c r="AF49" s="162"/>
      <c r="AG49" s="135"/>
      <c r="AH49" s="162"/>
      <c r="AI49" s="183"/>
      <c r="AJ49" s="166"/>
    </row>
    <row r="50" spans="1:36" ht="13.5" thickTop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</sheetData>
  <sheetProtection/>
  <mergeCells count="74">
    <mergeCell ref="AJ48:AJ49"/>
    <mergeCell ref="A3:A8"/>
    <mergeCell ref="C3:D8"/>
    <mergeCell ref="A48:D48"/>
    <mergeCell ref="A49:D49"/>
    <mergeCell ref="AF48:AF49"/>
    <mergeCell ref="AH48:AH49"/>
    <mergeCell ref="T48:T49"/>
    <mergeCell ref="AI48:AI49"/>
    <mergeCell ref="X48:X49"/>
    <mergeCell ref="Z48:Z49"/>
    <mergeCell ref="AB48:AB49"/>
    <mergeCell ref="AD48:AD49"/>
    <mergeCell ref="AE48:AE49"/>
    <mergeCell ref="U48:U49"/>
    <mergeCell ref="V48:V49"/>
    <mergeCell ref="W48:W49"/>
    <mergeCell ref="AA48:AA49"/>
    <mergeCell ref="P48:P49"/>
    <mergeCell ref="Q48:Q49"/>
    <mergeCell ref="R48:R49"/>
    <mergeCell ref="S48:S49"/>
    <mergeCell ref="J48:J49"/>
    <mergeCell ref="N48:N49"/>
    <mergeCell ref="O48:O49"/>
    <mergeCell ref="I48:I49"/>
    <mergeCell ref="K48:K49"/>
    <mergeCell ref="L48:L49"/>
    <mergeCell ref="M48:M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J3:J7"/>
    <mergeCell ref="N3:N7"/>
    <mergeCell ref="C11:D11"/>
    <mergeCell ref="C12:D12"/>
    <mergeCell ref="C14:D14"/>
    <mergeCell ref="C15:D15"/>
    <mergeCell ref="C13:D13"/>
    <mergeCell ref="C9:D9"/>
    <mergeCell ref="C10:D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B1">
      <selection activeCell="I32" sqref="I32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5" max="13" width="9.00390625" style="0" customWidth="1"/>
    <col min="14" max="14" width="9.75390625" style="0" customWidth="1"/>
    <col min="16" max="19" width="8.75390625" style="0" customWidth="1"/>
    <col min="20" max="20" width="10.75390625" style="0" customWidth="1"/>
  </cols>
  <sheetData>
    <row r="1" spans="1:13" ht="18">
      <c r="A1" s="45" t="s">
        <v>240</v>
      </c>
      <c r="B1" s="47"/>
      <c r="C1" s="47"/>
      <c r="D1" s="47"/>
      <c r="E1" s="47"/>
      <c r="F1" s="48"/>
      <c r="G1" s="37"/>
      <c r="H1" s="37"/>
      <c r="I1" s="119"/>
      <c r="J1" s="37"/>
      <c r="K1" s="37"/>
      <c r="L1" s="37"/>
      <c r="M1" s="37"/>
    </row>
    <row r="2" ht="13.5" thickBot="1"/>
    <row r="3" spans="1:20" s="60" customFormat="1" ht="13.5" customHeight="1" thickTop="1">
      <c r="A3" s="167" t="s">
        <v>171</v>
      </c>
      <c r="B3" s="79"/>
      <c r="C3" s="191"/>
      <c r="D3" s="192"/>
      <c r="E3" s="103" t="s">
        <v>102</v>
      </c>
      <c r="F3" s="69" t="s">
        <v>102</v>
      </c>
      <c r="G3" s="80" t="s">
        <v>161</v>
      </c>
      <c r="H3" s="69" t="s">
        <v>102</v>
      </c>
      <c r="I3" s="69" t="s">
        <v>102</v>
      </c>
      <c r="J3" s="69" t="s">
        <v>102</v>
      </c>
      <c r="K3" s="69" t="s">
        <v>32</v>
      </c>
      <c r="L3" s="69" t="s">
        <v>123</v>
      </c>
      <c r="M3" s="212" t="s">
        <v>235</v>
      </c>
      <c r="N3" s="69" t="s">
        <v>102</v>
      </c>
      <c r="O3" s="69" t="s">
        <v>126</v>
      </c>
      <c r="P3" s="209"/>
      <c r="Q3" s="209"/>
      <c r="R3" s="81"/>
      <c r="S3" s="206"/>
      <c r="T3" s="203" t="s">
        <v>3</v>
      </c>
    </row>
    <row r="4" spans="1:20" s="60" customFormat="1" ht="12.75" customHeight="1">
      <c r="A4" s="200"/>
      <c r="B4" s="82"/>
      <c r="C4" s="186"/>
      <c r="D4" s="187"/>
      <c r="E4" s="104" t="s">
        <v>103</v>
      </c>
      <c r="F4" s="71" t="s">
        <v>107</v>
      </c>
      <c r="G4" s="84" t="s">
        <v>151</v>
      </c>
      <c r="H4" s="71" t="s">
        <v>111</v>
      </c>
      <c r="I4" s="71" t="s">
        <v>111</v>
      </c>
      <c r="J4" s="71" t="s">
        <v>117</v>
      </c>
      <c r="K4" s="71" t="s">
        <v>163</v>
      </c>
      <c r="L4" s="71" t="s">
        <v>124</v>
      </c>
      <c r="M4" s="213"/>
      <c r="N4" s="71" t="s">
        <v>107</v>
      </c>
      <c r="O4" s="71" t="s">
        <v>127</v>
      </c>
      <c r="P4" s="210"/>
      <c r="Q4" s="210"/>
      <c r="R4" s="85"/>
      <c r="S4" s="207"/>
      <c r="T4" s="204"/>
    </row>
    <row r="5" spans="1:20" s="60" customFormat="1" ht="12.75" customHeight="1">
      <c r="A5" s="200"/>
      <c r="B5" s="83" t="s">
        <v>24</v>
      </c>
      <c r="C5" s="186" t="s">
        <v>26</v>
      </c>
      <c r="D5" s="187"/>
      <c r="E5" s="104" t="s">
        <v>104</v>
      </c>
      <c r="F5" s="71" t="s">
        <v>108</v>
      </c>
      <c r="G5" s="84" t="s">
        <v>162</v>
      </c>
      <c r="H5" s="71" t="s">
        <v>112</v>
      </c>
      <c r="I5" s="71" t="s">
        <v>113</v>
      </c>
      <c r="J5" s="71" t="s">
        <v>118</v>
      </c>
      <c r="K5" s="71" t="s">
        <v>111</v>
      </c>
      <c r="L5" s="71" t="s">
        <v>125</v>
      </c>
      <c r="M5" s="213"/>
      <c r="N5" s="71" t="s">
        <v>165</v>
      </c>
      <c r="O5" s="71" t="s">
        <v>128</v>
      </c>
      <c r="P5" s="210"/>
      <c r="Q5" s="210"/>
      <c r="R5" s="85"/>
      <c r="S5" s="207"/>
      <c r="T5" s="204"/>
    </row>
    <row r="6" spans="1:20" s="60" customFormat="1" ht="12.75" customHeight="1">
      <c r="A6" s="168"/>
      <c r="B6" s="71" t="s">
        <v>25</v>
      </c>
      <c r="C6" s="190" t="s">
        <v>27</v>
      </c>
      <c r="D6" s="187"/>
      <c r="E6" s="104" t="s">
        <v>105</v>
      </c>
      <c r="F6" s="71" t="s">
        <v>109</v>
      </c>
      <c r="G6" s="84"/>
      <c r="H6" s="73"/>
      <c r="I6" s="71" t="s">
        <v>114</v>
      </c>
      <c r="J6" s="71" t="s">
        <v>119</v>
      </c>
      <c r="K6" s="71" t="s">
        <v>122</v>
      </c>
      <c r="L6" s="74" t="s">
        <v>164</v>
      </c>
      <c r="M6" s="213"/>
      <c r="N6" s="71" t="s">
        <v>212</v>
      </c>
      <c r="O6" s="71" t="s">
        <v>166</v>
      </c>
      <c r="P6" s="210"/>
      <c r="Q6" s="210"/>
      <c r="R6" s="85"/>
      <c r="S6" s="207"/>
      <c r="T6" s="204"/>
    </row>
    <row r="7" spans="1:20" s="60" customFormat="1" ht="12.75" customHeight="1">
      <c r="A7" s="168"/>
      <c r="B7" s="71" t="s">
        <v>101</v>
      </c>
      <c r="C7" s="186" t="s">
        <v>28</v>
      </c>
      <c r="D7" s="187"/>
      <c r="E7" s="104" t="s">
        <v>106</v>
      </c>
      <c r="F7" s="71" t="s">
        <v>110</v>
      </c>
      <c r="G7" s="86"/>
      <c r="H7" s="73"/>
      <c r="I7" s="71" t="s">
        <v>115</v>
      </c>
      <c r="J7" s="71" t="s">
        <v>120</v>
      </c>
      <c r="K7" s="73"/>
      <c r="L7" s="73"/>
      <c r="M7" s="213"/>
      <c r="N7" s="71" t="s">
        <v>147</v>
      </c>
      <c r="O7" s="71" t="s">
        <v>65</v>
      </c>
      <c r="P7" s="210"/>
      <c r="Q7" s="210"/>
      <c r="R7" s="85"/>
      <c r="S7" s="207"/>
      <c r="T7" s="204"/>
    </row>
    <row r="8" spans="1:20" s="60" customFormat="1" ht="12.75" customHeight="1">
      <c r="A8" s="168"/>
      <c r="B8" s="87" t="s">
        <v>21</v>
      </c>
      <c r="C8" s="188"/>
      <c r="D8" s="189"/>
      <c r="E8" s="105"/>
      <c r="F8" s="76"/>
      <c r="G8" s="88"/>
      <c r="H8" s="76"/>
      <c r="I8" s="22" t="s">
        <v>116</v>
      </c>
      <c r="J8" s="22" t="s">
        <v>121</v>
      </c>
      <c r="K8" s="76"/>
      <c r="L8" s="76"/>
      <c r="M8" s="214"/>
      <c r="N8" s="75" t="s">
        <v>122</v>
      </c>
      <c r="O8" s="75" t="s">
        <v>167</v>
      </c>
      <c r="P8" s="211"/>
      <c r="Q8" s="211"/>
      <c r="R8" s="89"/>
      <c r="S8" s="208"/>
      <c r="T8" s="204"/>
    </row>
    <row r="9" spans="1:20" s="67" customFormat="1" ht="16.5" thickBot="1">
      <c r="A9" s="169"/>
      <c r="B9" s="90"/>
      <c r="C9" s="201"/>
      <c r="D9" s="202"/>
      <c r="E9" s="106">
        <v>2111</v>
      </c>
      <c r="F9" s="107">
        <v>2112</v>
      </c>
      <c r="G9" s="107">
        <v>2122</v>
      </c>
      <c r="H9" s="107">
        <v>2131</v>
      </c>
      <c r="I9" s="107">
        <v>2132</v>
      </c>
      <c r="J9" s="107">
        <v>2133</v>
      </c>
      <c r="K9" s="107">
        <v>2139</v>
      </c>
      <c r="L9" s="107">
        <v>2141</v>
      </c>
      <c r="M9" s="107">
        <v>2142</v>
      </c>
      <c r="N9" s="107">
        <v>2310</v>
      </c>
      <c r="O9" s="107">
        <v>2324</v>
      </c>
      <c r="P9" s="107" t="s">
        <v>129</v>
      </c>
      <c r="Q9" s="107" t="s">
        <v>130</v>
      </c>
      <c r="R9" s="107" t="s">
        <v>168</v>
      </c>
      <c r="S9" s="108"/>
      <c r="T9" s="205"/>
    </row>
    <row r="10" spans="1:20" ht="22.5" customHeight="1">
      <c r="A10" s="23">
        <v>1</v>
      </c>
      <c r="B10" s="117">
        <v>1019</v>
      </c>
      <c r="C10" s="184" t="s">
        <v>204</v>
      </c>
      <c r="D10" s="185"/>
      <c r="E10" s="38"/>
      <c r="F10" s="38"/>
      <c r="G10" s="38"/>
      <c r="H10" s="38">
        <v>20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109"/>
      <c r="T10" s="112">
        <f>SUM(E10:S10)</f>
        <v>20</v>
      </c>
    </row>
    <row r="11" spans="1:20" ht="22.5" customHeight="1">
      <c r="A11" s="23">
        <v>2</v>
      </c>
      <c r="B11" s="15">
        <v>1032</v>
      </c>
      <c r="C11" s="196" t="s">
        <v>158</v>
      </c>
      <c r="D11" s="19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09"/>
      <c r="T11" s="112">
        <f aca="true" t="shared" si="0" ref="T11:T33">SUM(E11:S11)</f>
        <v>0</v>
      </c>
    </row>
    <row r="12" spans="1:20" ht="22.5" customHeight="1">
      <c r="A12" s="23">
        <v>3</v>
      </c>
      <c r="B12" s="15">
        <v>1036</v>
      </c>
      <c r="C12" s="196" t="s">
        <v>131</v>
      </c>
      <c r="D12" s="197"/>
      <c r="E12" s="38">
        <v>420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109"/>
      <c r="T12" s="112">
        <f t="shared" si="0"/>
        <v>420</v>
      </c>
    </row>
    <row r="13" spans="1:20" ht="22.5" customHeight="1">
      <c r="A13" s="23">
        <v>4</v>
      </c>
      <c r="B13" s="117">
        <v>2141</v>
      </c>
      <c r="C13" s="196" t="s">
        <v>216</v>
      </c>
      <c r="D13" s="19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09"/>
      <c r="T13" s="112">
        <f t="shared" si="0"/>
        <v>0</v>
      </c>
    </row>
    <row r="14" spans="1:20" ht="22.5" customHeight="1">
      <c r="A14" s="23">
        <v>5</v>
      </c>
      <c r="B14" s="117">
        <v>2143</v>
      </c>
      <c r="C14" s="184" t="s">
        <v>217</v>
      </c>
      <c r="D14" s="18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109"/>
      <c r="T14" s="112">
        <f t="shared" si="0"/>
        <v>0</v>
      </c>
    </row>
    <row r="15" spans="1:20" ht="22.5" customHeight="1">
      <c r="A15" s="23">
        <v>6</v>
      </c>
      <c r="B15" s="15">
        <v>2310</v>
      </c>
      <c r="C15" s="196" t="s">
        <v>89</v>
      </c>
      <c r="D15" s="19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109"/>
      <c r="T15" s="112">
        <f t="shared" si="0"/>
        <v>0</v>
      </c>
    </row>
    <row r="16" spans="1:20" ht="22.5" customHeight="1">
      <c r="A16" s="23">
        <v>7</v>
      </c>
      <c r="B16" s="15">
        <v>2321</v>
      </c>
      <c r="C16" s="196" t="s">
        <v>160</v>
      </c>
      <c r="D16" s="19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109"/>
      <c r="T16" s="112">
        <f t="shared" si="0"/>
        <v>0</v>
      </c>
    </row>
    <row r="17" spans="1:20" ht="22.5" customHeight="1">
      <c r="A17" s="23">
        <v>8</v>
      </c>
      <c r="B17" s="15">
        <v>3111</v>
      </c>
      <c r="C17" s="196" t="s">
        <v>205</v>
      </c>
      <c r="D17" s="19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109"/>
      <c r="T17" s="112">
        <f t="shared" si="0"/>
        <v>0</v>
      </c>
    </row>
    <row r="18" spans="1:20" ht="22.5" customHeight="1">
      <c r="A18" s="23">
        <v>9</v>
      </c>
      <c r="B18" s="15">
        <v>3113</v>
      </c>
      <c r="C18" s="196" t="s">
        <v>206</v>
      </c>
      <c r="D18" s="19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09"/>
      <c r="T18" s="112">
        <f t="shared" si="0"/>
        <v>0</v>
      </c>
    </row>
    <row r="19" spans="1:20" ht="22.5" customHeight="1">
      <c r="A19" s="23">
        <v>10</v>
      </c>
      <c r="B19" s="15">
        <v>3117</v>
      </c>
      <c r="C19" s="184" t="s">
        <v>220</v>
      </c>
      <c r="D19" s="185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09"/>
      <c r="T19" s="112">
        <f t="shared" si="0"/>
        <v>0</v>
      </c>
    </row>
    <row r="20" spans="1:20" ht="22.5" customHeight="1">
      <c r="A20" s="23">
        <v>11</v>
      </c>
      <c r="B20" s="15">
        <v>3141</v>
      </c>
      <c r="C20" s="196" t="s">
        <v>221</v>
      </c>
      <c r="D20" s="19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109"/>
      <c r="T20" s="112">
        <f t="shared" si="0"/>
        <v>0</v>
      </c>
    </row>
    <row r="21" spans="1:20" ht="22.5" customHeight="1">
      <c r="A21" s="23">
        <v>12</v>
      </c>
      <c r="B21" s="15">
        <v>3313</v>
      </c>
      <c r="C21" s="196" t="s">
        <v>132</v>
      </c>
      <c r="D21" s="19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09"/>
      <c r="T21" s="112">
        <f t="shared" si="0"/>
        <v>0</v>
      </c>
    </row>
    <row r="22" spans="1:20" ht="22.5" customHeight="1">
      <c r="A22" s="23">
        <v>13</v>
      </c>
      <c r="B22" s="15">
        <v>3314</v>
      </c>
      <c r="C22" s="196" t="s">
        <v>92</v>
      </c>
      <c r="D22" s="19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09"/>
      <c r="T22" s="112">
        <f t="shared" si="0"/>
        <v>0</v>
      </c>
    </row>
    <row r="23" spans="1:20" ht="22.5" customHeight="1">
      <c r="A23" s="23">
        <v>14</v>
      </c>
      <c r="B23" s="15">
        <v>3319</v>
      </c>
      <c r="C23" s="196" t="s">
        <v>207</v>
      </c>
      <c r="D23" s="19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109"/>
      <c r="T23" s="112">
        <f t="shared" si="0"/>
        <v>0</v>
      </c>
    </row>
    <row r="24" spans="1:20" ht="22.5" customHeight="1">
      <c r="A24" s="23">
        <v>15</v>
      </c>
      <c r="B24" s="15">
        <v>3419</v>
      </c>
      <c r="C24" s="196" t="s">
        <v>208</v>
      </c>
      <c r="D24" s="197"/>
      <c r="E24" s="38"/>
      <c r="F24" s="38"/>
      <c r="G24" s="38"/>
      <c r="H24" s="38"/>
      <c r="I24" s="38">
        <v>35</v>
      </c>
      <c r="J24" s="38"/>
      <c r="K24" s="38"/>
      <c r="L24" s="38"/>
      <c r="M24" s="38"/>
      <c r="N24" s="38"/>
      <c r="O24" s="38"/>
      <c r="P24" s="38"/>
      <c r="Q24" s="38"/>
      <c r="R24" s="38"/>
      <c r="S24" s="109"/>
      <c r="T24" s="112">
        <f t="shared" si="0"/>
        <v>35</v>
      </c>
    </row>
    <row r="25" spans="1:20" ht="22.5" customHeight="1">
      <c r="A25" s="23">
        <v>16</v>
      </c>
      <c r="B25" s="15">
        <v>3519</v>
      </c>
      <c r="C25" s="196" t="s">
        <v>209</v>
      </c>
      <c r="D25" s="197"/>
      <c r="E25" s="38"/>
      <c r="F25" s="38"/>
      <c r="G25" s="38"/>
      <c r="H25" s="38"/>
      <c r="I25" s="38">
        <v>5</v>
      </c>
      <c r="J25" s="38"/>
      <c r="K25" s="38"/>
      <c r="L25" s="38"/>
      <c r="M25" s="38"/>
      <c r="N25" s="38"/>
      <c r="O25" s="38"/>
      <c r="P25" s="38"/>
      <c r="Q25" s="38"/>
      <c r="R25" s="38"/>
      <c r="S25" s="109"/>
      <c r="T25" s="112">
        <f t="shared" si="0"/>
        <v>5</v>
      </c>
    </row>
    <row r="26" spans="1:20" ht="22.5" customHeight="1">
      <c r="A26" s="23">
        <v>17</v>
      </c>
      <c r="B26" s="15">
        <v>3612</v>
      </c>
      <c r="C26" s="196" t="s">
        <v>93</v>
      </c>
      <c r="D26" s="19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109"/>
      <c r="T26" s="112">
        <f t="shared" si="0"/>
        <v>0</v>
      </c>
    </row>
    <row r="27" spans="1:20" ht="22.5" customHeight="1">
      <c r="A27" s="23">
        <v>18</v>
      </c>
      <c r="B27" s="15">
        <v>3632</v>
      </c>
      <c r="C27" s="196" t="s">
        <v>95</v>
      </c>
      <c r="D27" s="197"/>
      <c r="E27" s="38">
        <v>2</v>
      </c>
      <c r="F27" s="38"/>
      <c r="G27" s="38"/>
      <c r="H27" s="38">
        <v>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09"/>
      <c r="T27" s="112">
        <f t="shared" si="0"/>
        <v>6</v>
      </c>
    </row>
    <row r="28" spans="1:20" ht="22.5" customHeight="1">
      <c r="A28" s="23">
        <v>19</v>
      </c>
      <c r="B28" s="15">
        <v>3722</v>
      </c>
      <c r="C28" s="196" t="s">
        <v>133</v>
      </c>
      <c r="D28" s="197"/>
      <c r="E28" s="38">
        <v>30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09"/>
      <c r="T28" s="112">
        <f t="shared" si="0"/>
        <v>30</v>
      </c>
    </row>
    <row r="29" spans="1:20" ht="22.5" customHeight="1">
      <c r="A29" s="23">
        <v>20</v>
      </c>
      <c r="B29" s="15">
        <v>6171</v>
      </c>
      <c r="C29" s="196" t="s">
        <v>97</v>
      </c>
      <c r="D29" s="197"/>
      <c r="E29" s="38">
        <v>5</v>
      </c>
      <c r="F29" s="38"/>
      <c r="G29" s="38"/>
      <c r="H29" s="38"/>
      <c r="I29" s="38">
        <v>20</v>
      </c>
      <c r="J29" s="38"/>
      <c r="K29" s="38"/>
      <c r="L29" s="38"/>
      <c r="M29" s="38"/>
      <c r="N29" s="38"/>
      <c r="O29" s="38"/>
      <c r="P29" s="38"/>
      <c r="Q29" s="38"/>
      <c r="R29" s="38"/>
      <c r="S29" s="109"/>
      <c r="T29" s="112">
        <f t="shared" si="0"/>
        <v>25</v>
      </c>
    </row>
    <row r="30" spans="1:20" ht="22.5" customHeight="1">
      <c r="A30" s="23">
        <v>21</v>
      </c>
      <c r="B30" s="15">
        <v>6310</v>
      </c>
      <c r="C30" s="196" t="s">
        <v>134</v>
      </c>
      <c r="D30" s="197"/>
      <c r="E30" s="38"/>
      <c r="F30" s="38"/>
      <c r="G30" s="38"/>
      <c r="H30" s="38"/>
      <c r="I30" s="38"/>
      <c r="J30" s="38"/>
      <c r="K30" s="38"/>
      <c r="L30" s="38">
        <v>24</v>
      </c>
      <c r="M30" s="38">
        <v>150</v>
      </c>
      <c r="N30" s="38"/>
      <c r="O30" s="38"/>
      <c r="P30" s="38"/>
      <c r="Q30" s="38"/>
      <c r="R30" s="38"/>
      <c r="S30" s="109"/>
      <c r="T30" s="112">
        <f t="shared" si="0"/>
        <v>174</v>
      </c>
    </row>
    <row r="31" spans="1:20" ht="22.5" customHeight="1">
      <c r="A31" s="23">
        <v>22</v>
      </c>
      <c r="B31" s="15">
        <v>6409</v>
      </c>
      <c r="C31" s="196" t="s">
        <v>170</v>
      </c>
      <c r="D31" s="19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9"/>
      <c r="T31" s="112">
        <f t="shared" si="0"/>
        <v>0</v>
      </c>
    </row>
    <row r="32" spans="1:20" ht="22.5" customHeight="1">
      <c r="A32" s="23">
        <v>23</v>
      </c>
      <c r="B32" s="15">
        <v>3639</v>
      </c>
      <c r="C32" s="40" t="s">
        <v>234</v>
      </c>
      <c r="D32" s="41"/>
      <c r="E32" s="38"/>
      <c r="F32" s="38"/>
      <c r="G32" s="38"/>
      <c r="H32" s="38"/>
      <c r="I32" s="38">
        <v>5</v>
      </c>
      <c r="J32" s="38"/>
      <c r="K32" s="38"/>
      <c r="L32" s="38"/>
      <c r="M32" s="38"/>
      <c r="N32" s="38"/>
      <c r="O32" s="38"/>
      <c r="P32" s="38"/>
      <c r="Q32" s="38"/>
      <c r="R32" s="38"/>
      <c r="S32" s="109"/>
      <c r="T32" s="112">
        <f t="shared" si="0"/>
        <v>5</v>
      </c>
    </row>
    <row r="33" spans="1:20" ht="22.5" customHeight="1" thickBot="1">
      <c r="A33" s="91">
        <v>24</v>
      </c>
      <c r="B33" s="120">
        <v>3633</v>
      </c>
      <c r="C33" s="198" t="s">
        <v>226</v>
      </c>
      <c r="D33" s="199"/>
      <c r="E33" s="110"/>
      <c r="F33" s="110"/>
      <c r="G33" s="110"/>
      <c r="H33" s="110"/>
      <c r="I33" s="110">
        <v>120</v>
      </c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12">
        <f t="shared" si="0"/>
        <v>120</v>
      </c>
    </row>
    <row r="34" spans="1:20" s="60" customFormat="1" ht="25.5" customHeight="1" thickBot="1" thickTop="1">
      <c r="A34" s="101">
        <v>25</v>
      </c>
      <c r="B34" s="193" t="s">
        <v>135</v>
      </c>
      <c r="C34" s="194"/>
      <c r="D34" s="195"/>
      <c r="E34" s="102">
        <f>SUM(E10:E33)</f>
        <v>457</v>
      </c>
      <c r="F34" s="102">
        <f aca="true" t="shared" si="1" ref="F34:S34">SUM(F10:F33)</f>
        <v>0</v>
      </c>
      <c r="G34" s="102">
        <f t="shared" si="1"/>
        <v>0</v>
      </c>
      <c r="H34" s="102">
        <f t="shared" si="1"/>
        <v>24</v>
      </c>
      <c r="I34" s="102">
        <f t="shared" si="1"/>
        <v>185</v>
      </c>
      <c r="J34" s="102">
        <f t="shared" si="1"/>
        <v>0</v>
      </c>
      <c r="K34" s="102">
        <f t="shared" si="1"/>
        <v>0</v>
      </c>
      <c r="L34" s="102">
        <f t="shared" si="1"/>
        <v>24</v>
      </c>
      <c r="M34" s="102">
        <f>SUM(M10:M33)</f>
        <v>150</v>
      </c>
      <c r="N34" s="102">
        <f t="shared" si="1"/>
        <v>0</v>
      </c>
      <c r="O34" s="102">
        <f t="shared" si="1"/>
        <v>0</v>
      </c>
      <c r="P34" s="102">
        <f t="shared" si="1"/>
        <v>0</v>
      </c>
      <c r="Q34" s="102">
        <f t="shared" si="1"/>
        <v>0</v>
      </c>
      <c r="R34" s="102">
        <f t="shared" si="1"/>
        <v>0</v>
      </c>
      <c r="S34" s="102">
        <f t="shared" si="1"/>
        <v>0</v>
      </c>
      <c r="T34" s="130">
        <f>SUM(T10:T33)</f>
        <v>840</v>
      </c>
    </row>
    <row r="35" spans="1:20" ht="13.5" thickTop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ht="12.75">
      <c r="A36" t="s">
        <v>169</v>
      </c>
    </row>
  </sheetData>
  <sheetProtection/>
  <mergeCells count="37">
    <mergeCell ref="T3:T9"/>
    <mergeCell ref="S3:S8"/>
    <mergeCell ref="Q3:Q8"/>
    <mergeCell ref="P3:P8"/>
    <mergeCell ref="M3:M8"/>
    <mergeCell ref="C30:D30"/>
    <mergeCell ref="C23:D23"/>
    <mergeCell ref="C24:D24"/>
    <mergeCell ref="C25:D25"/>
    <mergeCell ref="C26:D26"/>
    <mergeCell ref="C28:D28"/>
    <mergeCell ref="C29:D29"/>
    <mergeCell ref="A3:A9"/>
    <mergeCell ref="C18:D18"/>
    <mergeCell ref="C20:D20"/>
    <mergeCell ref="C9:D9"/>
    <mergeCell ref="C10:D10"/>
    <mergeCell ref="C11:D11"/>
    <mergeCell ref="C12:D12"/>
    <mergeCell ref="C14:D14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19:D19"/>
    <mergeCell ref="C7:D7"/>
    <mergeCell ref="C8:D8"/>
    <mergeCell ref="C5:D5"/>
    <mergeCell ref="C6:D6"/>
    <mergeCell ref="C3:D3"/>
    <mergeCell ref="C4:D4"/>
  </mergeCells>
  <printOptions/>
  <pageMargins left="0.3937007874015748" right="0.3937007874015748" top="0.2755905511811024" bottom="0.3937007874015748" header="0.2362204724409449" footer="0.433070866141732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2012-01-26T12:54:41Z</cp:lastPrinted>
  <dcterms:created xsi:type="dcterms:W3CDTF">1997-01-24T11:07:25Z</dcterms:created>
  <dcterms:modified xsi:type="dcterms:W3CDTF">2012-01-26T12:57:41Z</dcterms:modified>
  <cp:category/>
  <cp:version/>
  <cp:contentType/>
  <cp:contentStatus/>
</cp:coreProperties>
</file>